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65" yWindow="-15" windowWidth="7650" windowHeight="7260"/>
  </bookViews>
  <sheets>
    <sheet name="List1" sheetId="1" r:id="rId1"/>
  </sheets>
  <definedNames>
    <definedName name="_xlnm.Print_Area" localSheetId="0">List1!$A$1:$H$52</definedName>
  </definedNames>
  <calcPr calcId="125725"/>
</workbook>
</file>

<file path=xl/calcChain.xml><?xml version="1.0" encoding="utf-8"?>
<calcChain xmlns="http://schemas.openxmlformats.org/spreadsheetml/2006/main">
  <c r="H45" i="1"/>
  <c r="F45"/>
  <c r="H22"/>
  <c r="F49" l="1"/>
  <c r="H49" s="1"/>
  <c r="F48"/>
  <c r="H48" s="1"/>
  <c r="H24"/>
  <c r="H23"/>
  <c r="F16"/>
  <c r="F46"/>
  <c r="F40"/>
  <c r="H40" s="1"/>
  <c r="H27"/>
  <c r="F15"/>
  <c r="F14"/>
  <c r="F47"/>
  <c r="H31"/>
  <c r="F38"/>
  <c r="F37"/>
  <c r="H28"/>
  <c r="H25"/>
  <c r="H50"/>
  <c r="H51"/>
  <c r="H30" l="1"/>
  <c r="H47"/>
  <c r="F36"/>
  <c r="H36" s="1"/>
  <c r="H38"/>
  <c r="H15" l="1"/>
  <c r="H14"/>
  <c r="H46"/>
  <c r="F44"/>
  <c r="F43"/>
  <c r="H43" s="1"/>
  <c r="F42"/>
  <c r="F41"/>
  <c r="H39"/>
  <c r="H37"/>
  <c r="H34"/>
  <c r="H33"/>
  <c r="H32"/>
  <c r="H29"/>
  <c r="H26"/>
  <c r="H21"/>
  <c r="H20"/>
  <c r="H19"/>
  <c r="H18"/>
  <c r="H17"/>
  <c r="H44" l="1"/>
  <c r="H16"/>
  <c r="H42"/>
  <c r="H41"/>
  <c r="F35"/>
  <c r="H35" s="1"/>
  <c r="H13" l="1"/>
  <c r="H12" s="1"/>
  <c r="H52" s="1"/>
</calcChain>
</file>

<file path=xl/sharedStrings.xml><?xml version="1.0" encoding="utf-8"?>
<sst xmlns="http://schemas.openxmlformats.org/spreadsheetml/2006/main" count="173" uniqueCount="99">
  <si>
    <t>m</t>
  </si>
  <si>
    <t xml:space="preserve">ROZPOČET  </t>
  </si>
  <si>
    <t>Elektroinštalácia</t>
  </si>
  <si>
    <t>JKSO:   812 19</t>
  </si>
  <si>
    <t>P.Č.</t>
  </si>
  <si>
    <t>KCN</t>
  </si>
  <si>
    <t>Kód položky</t>
  </si>
  <si>
    <t>Popis</t>
  </si>
  <si>
    <t>MJ</t>
  </si>
  <si>
    <t>Množstvo celkom</t>
  </si>
  <si>
    <t xml:space="preserve">Cena jednotková </t>
  </si>
  <si>
    <t xml:space="preserve">Cena celkom </t>
  </si>
  <si>
    <t xml:space="preserve">  EUR</t>
  </si>
  <si>
    <t>1</t>
  </si>
  <si>
    <t>2</t>
  </si>
  <si>
    <t>3</t>
  </si>
  <si>
    <t>4</t>
  </si>
  <si>
    <t>5</t>
  </si>
  <si>
    <t>6</t>
  </si>
  <si>
    <t>M</t>
  </si>
  <si>
    <t>Práce a dodávky M</t>
  </si>
  <si>
    <t>21-M</t>
  </si>
  <si>
    <t>Elektromontáže</t>
  </si>
  <si>
    <t>R</t>
  </si>
  <si>
    <t>demontáž jestv. el. inštalácie, el. zariadení a prístrojov</t>
  </si>
  <si>
    <t>Nhod</t>
  </si>
  <si>
    <t>210010312</t>
  </si>
  <si>
    <t>Škatuľa univerzálna, bez zapojenia (KU 68) kruhová, osadenie, sadrovanie</t>
  </si>
  <si>
    <t>KUS</t>
  </si>
  <si>
    <t>210100001</t>
  </si>
  <si>
    <t>Ukončenie vodičov v rozvádzač. vč. zapojenia a vodičovej koncovky do 2.5 mm2</t>
  </si>
  <si>
    <t>210100002</t>
  </si>
  <si>
    <t>Ukončenie vodičov v rozvádzač. vč. zapojenia a vodičovej koncovky do 6 mm2</t>
  </si>
  <si>
    <t>210110041</t>
  </si>
  <si>
    <t>Spínač polozapustený a zapustený vč.zapojenia jednopólový - radenie 1</t>
  </si>
  <si>
    <t>210110042</t>
  </si>
  <si>
    <t>Spínač polozapustený a zapustený vč.zapojenia dvojpólový - radenie 5</t>
  </si>
  <si>
    <t>210110045</t>
  </si>
  <si>
    <t>Spínač polozapustený a zapustený vč.zapojenia stried.prep.- radenie 6</t>
  </si>
  <si>
    <t>210111011</t>
  </si>
  <si>
    <t>Domová zásuvka polozapustená alebo zapustená vč. zapojenia 10/16 A 250 V 2P + Z</t>
  </si>
  <si>
    <t>210191512P</t>
  </si>
  <si>
    <t>210800105</t>
  </si>
  <si>
    <t>210950101</t>
  </si>
  <si>
    <t>Označovací štítok na kábel</t>
  </si>
  <si>
    <t>210220003</t>
  </si>
  <si>
    <t>Uzemňovacie vedenie pod omietkou Cu  6 mm2 hl. ochr. pospojovanie</t>
  </si>
  <si>
    <t>Ponuka.7</t>
  </si>
  <si>
    <t>Inštal</t>
  </si>
  <si>
    <t>Krabica univezálna -KU 68</t>
  </si>
  <si>
    <t>Pol86</t>
  </si>
  <si>
    <t>Pol91</t>
  </si>
  <si>
    <t>Pol101</t>
  </si>
  <si>
    <t>CY 6 mm2</t>
  </si>
  <si>
    <t>Prístroje</t>
  </si>
  <si>
    <t>spínač 10AX/230V, R1, Valena 774401 + rámik 774451</t>
  </si>
  <si>
    <t>Pol102</t>
  </si>
  <si>
    <t>spínač 10AX/230V, R5, Valena 774405 + rámik 774451</t>
  </si>
  <si>
    <t>Pol103</t>
  </si>
  <si>
    <t>spínač 10AX/230V, R6, Valena 774406 + rámik 774451</t>
  </si>
  <si>
    <t>Pol105</t>
  </si>
  <si>
    <t>zásuvka domová polozap., 230V, 10/16A, jednoduchá,  Valena 774389</t>
  </si>
  <si>
    <t>Pol113</t>
  </si>
  <si>
    <t>Ostatný a podružný materiál (svorky, spoj. Mat., nátery)</t>
  </si>
  <si>
    <t>kompl</t>
  </si>
  <si>
    <t>Celkom bez DPH</t>
  </si>
  <si>
    <t>Pol152</t>
  </si>
  <si>
    <t>Pol153</t>
  </si>
  <si>
    <t>210800117</t>
  </si>
  <si>
    <t>210201060</t>
  </si>
  <si>
    <t>Svietidlo 1xE27 prisadené</t>
  </si>
  <si>
    <t>Pol85</t>
  </si>
  <si>
    <t>Protokol o odbornej revízii a odbornej skúške elektroinštalácia</t>
  </si>
  <si>
    <t>210191511P</t>
  </si>
  <si>
    <t>kus</t>
  </si>
  <si>
    <t>Sekanie drážky š. 50mm do steny z pál. tehál</t>
  </si>
  <si>
    <t>Pol143</t>
  </si>
  <si>
    <t>Kábel uložený pod omietkou CYKY-J 3 x 1,5</t>
  </si>
  <si>
    <t>Kábel uložený pod omietkou CYKY-J  3 x 2,5</t>
  </si>
  <si>
    <t>Kábel CYKY-J 3Cx1,5 mm2</t>
  </si>
  <si>
    <t>Kábel CYKY-J 3Cx2,5 mm2</t>
  </si>
  <si>
    <t>svietidlo 1x27 / IP21 prisadené</t>
  </si>
  <si>
    <t>PVC inštal. Žľab na povrch, vr. Uchytenia (na hmoždinky)</t>
  </si>
  <si>
    <t>PVC inštalačný žľab 20x20mm s vekom</t>
  </si>
  <si>
    <t>Stavba: REKONŠTRUKCIA ATLETICKEJ DRÁHY SO ZÁZEMÍM - štadión TJ ISKRA Holíč</t>
  </si>
  <si>
    <t>RP rozvodnica plastová, zapustená, do 10kg, osadenie a zapojenie</t>
  </si>
  <si>
    <t>úprava jestv. Rozvádzača RH, osadenie ističa, mnt DIN lišty, krytu</t>
  </si>
  <si>
    <t>Kábel uložený pod omietkou CYKY-J 5x10</t>
  </si>
  <si>
    <t>Kábel CYKY-J 5Cx10 mm2</t>
  </si>
  <si>
    <t>rozvádzač RP zapustený vrátane výzbroje podľa výkresu</t>
  </si>
  <si>
    <t>osadenie a zapojenie elektromerovej zapustenej skrine RE</t>
  </si>
  <si>
    <t xml:space="preserve">rozvodná skriňa zapustená typ HASMA SR2 </t>
  </si>
  <si>
    <t>osadenie a zapojenie rozvodnej zapustenej skrine SR2</t>
  </si>
  <si>
    <t>elektromerový rozvádzač RE do 160A</t>
  </si>
  <si>
    <t>Pol144</t>
  </si>
  <si>
    <t>Pol145</t>
  </si>
  <si>
    <t>pripojenie a osadenie nástenného ventilátora na potrubie, DN 100mm, 230V do 100W</t>
  </si>
  <si>
    <t>Pol112</t>
  </si>
  <si>
    <t>ventilátor nástenný na potrubie DN100, typ VENTS 150ST + č.d., 230V/24W/IP34</t>
  </si>
</sst>
</file>

<file path=xl/styles.xml><?xml version="1.0" encoding="utf-8"?>
<styleSheet xmlns="http://schemas.openxmlformats.org/spreadsheetml/2006/main">
  <numFmts count="5">
    <numFmt numFmtId="164" formatCode="#,##0;\-#,##0"/>
    <numFmt numFmtId="165" formatCode="#,##0.000;\-#,##0.000"/>
    <numFmt numFmtId="166" formatCode="#,##0.00;\-#,##0.00"/>
    <numFmt numFmtId="167" formatCode="#,##0.000_ ;\-#,##0.000\ "/>
    <numFmt numFmtId="168" formatCode="#,##0.000"/>
  </numFmts>
  <fonts count="10">
    <font>
      <sz val="10"/>
      <name val="Arial CE"/>
      <charset val="238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color indexed="44"/>
      <name val="Arial CE"/>
      <charset val="238"/>
    </font>
    <font>
      <sz val="8"/>
      <name val="Arial CE"/>
      <family val="2"/>
      <charset val="238"/>
    </font>
    <font>
      <sz val="7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0" fillId="2" borderId="0" xfId="0" applyFont="1" applyFill="1" applyAlignment="1" applyProtection="1">
      <alignment horizontal="left" vertical="top"/>
      <protection locked="0"/>
    </xf>
    <xf numFmtId="0" fontId="3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left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164" fontId="2" fillId="3" borderId="3" xfId="0" applyNumberFormat="1" applyFont="1" applyFill="1" applyBorder="1" applyAlignment="1" applyProtection="1">
      <alignment horizontal="center" vertical="top"/>
    </xf>
    <xf numFmtId="0" fontId="2" fillId="3" borderId="4" xfId="0" applyFont="1" applyFill="1" applyBorder="1" applyAlignment="1" applyProtection="1">
      <alignment horizontal="center" vertical="top" wrapText="1"/>
    </xf>
    <xf numFmtId="0" fontId="2" fillId="3" borderId="4" xfId="0" applyFont="1" applyFill="1" applyBorder="1" applyAlignment="1" applyProtection="1">
      <alignment horizontal="left" vertical="top" wrapText="1"/>
    </xf>
    <xf numFmtId="165" fontId="2" fillId="3" borderId="4" xfId="0" applyNumberFormat="1" applyFont="1" applyFill="1" applyBorder="1" applyAlignment="1" applyProtection="1">
      <alignment horizontal="right" vertical="top"/>
    </xf>
    <xf numFmtId="0" fontId="2" fillId="3" borderId="5" xfId="0" applyFont="1" applyFill="1" applyBorder="1" applyAlignment="1" applyProtection="1">
      <alignment horizontal="center" vertical="top"/>
      <protection locked="0"/>
    </xf>
    <xf numFmtId="0" fontId="2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left" vertical="top"/>
      <protection locked="0"/>
    </xf>
    <xf numFmtId="164" fontId="7" fillId="0" borderId="0" xfId="0" applyNumberFormat="1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165" fontId="7" fillId="0" borderId="0" xfId="0" applyNumberFormat="1" applyFont="1" applyAlignment="1" applyProtection="1">
      <alignment horizontal="right"/>
      <protection locked="0"/>
    </xf>
    <xf numFmtId="166" fontId="7" fillId="0" borderId="0" xfId="0" applyNumberFormat="1" applyFont="1" applyAlignment="1" applyProtection="1">
      <alignment horizontal="right"/>
      <protection locked="0"/>
    </xf>
    <xf numFmtId="164" fontId="3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166" fontId="3" fillId="0" borderId="0" xfId="0" applyNumberFormat="1" applyFont="1" applyAlignment="1" applyProtection="1">
      <alignment horizontal="right"/>
      <protection locked="0"/>
    </xf>
    <xf numFmtId="164" fontId="2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left" wrapText="1"/>
      <protection locked="0"/>
    </xf>
    <xf numFmtId="165" fontId="2" fillId="0" borderId="1" xfId="0" applyNumberFormat="1" applyFont="1" applyBorder="1" applyAlignment="1" applyProtection="1">
      <alignment horizontal="right"/>
      <protection locked="0"/>
    </xf>
    <xf numFmtId="167" fontId="2" fillId="0" borderId="1" xfId="0" applyNumberFormat="1" applyFont="1" applyBorder="1" applyAlignment="1" applyProtection="1">
      <alignment horizontal="right"/>
      <protection locked="0"/>
    </xf>
    <xf numFmtId="166" fontId="2" fillId="0" borderId="1" xfId="0" applyNumberFormat="1" applyFont="1" applyBorder="1" applyAlignment="1" applyProtection="1">
      <alignment horizontal="right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165" fontId="8" fillId="0" borderId="0" xfId="0" applyNumberFormat="1" applyFont="1" applyAlignment="1" applyProtection="1">
      <alignment horizontal="right"/>
      <protection locked="0"/>
    </xf>
    <xf numFmtId="166" fontId="8" fillId="0" borderId="0" xfId="0" applyNumberFormat="1" applyFont="1" applyAlignment="1" applyProtection="1">
      <alignment horizontal="right"/>
      <protection locked="0"/>
    </xf>
    <xf numFmtId="168" fontId="2" fillId="0" borderId="1" xfId="0" applyNumberFormat="1" applyFont="1" applyBorder="1" applyAlignment="1" applyProtection="1">
      <alignment horizontal="right"/>
      <protection locked="0"/>
    </xf>
    <xf numFmtId="0" fontId="9" fillId="2" borderId="0" xfId="0" applyFont="1" applyFill="1" applyAlignment="1" applyProtection="1">
      <alignment horizontal="left"/>
    </xf>
    <xf numFmtId="164" fontId="2" fillId="0" borderId="0" xfId="0" applyNumberFormat="1" applyFont="1" applyBorder="1" applyAlignment="1" applyProtection="1">
      <alignment horizontal="center"/>
      <protection locked="0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view="pageBreakPreview" topLeftCell="A7" zoomScale="130" zoomScaleNormal="75" zoomScaleSheetLayoutView="130" workbookViewId="0">
      <selection activeCell="G49" sqref="G49"/>
    </sheetView>
  </sheetViews>
  <sheetFormatPr defaultRowHeight="12.75"/>
  <cols>
    <col min="1" max="1" width="5.7109375" customWidth="1"/>
    <col min="2" max="2" width="4.5703125" customWidth="1"/>
    <col min="3" max="3" width="11.140625" style="1" customWidth="1"/>
    <col min="4" max="4" width="65.140625" customWidth="1"/>
    <col min="5" max="5" width="5.85546875" customWidth="1"/>
    <col min="6" max="6" width="7.85546875" customWidth="1"/>
    <col min="9" max="9" width="12.5703125" customWidth="1"/>
  </cols>
  <sheetData>
    <row r="1" spans="1:8" ht="18">
      <c r="A1" s="2" t="s">
        <v>1</v>
      </c>
      <c r="B1" s="3"/>
      <c r="C1" s="3"/>
      <c r="D1" s="3"/>
      <c r="E1" s="3"/>
      <c r="F1" s="3"/>
      <c r="G1" s="4"/>
      <c r="H1" s="4"/>
    </row>
    <row r="2" spans="1:8">
      <c r="A2" s="42" t="s">
        <v>84</v>
      </c>
      <c r="B2" s="3"/>
      <c r="C2" s="3"/>
      <c r="D2" s="3"/>
      <c r="E2" s="3"/>
      <c r="F2" s="3"/>
      <c r="G2" s="6"/>
      <c r="H2" s="4"/>
    </row>
    <row r="3" spans="1:8">
      <c r="A3" s="5"/>
      <c r="B3" s="3"/>
      <c r="C3" s="3"/>
      <c r="D3" s="3"/>
      <c r="E3" s="3"/>
      <c r="F3" s="3"/>
      <c r="G3" s="4"/>
      <c r="H3" s="4"/>
    </row>
    <row r="4" spans="1:8">
      <c r="A4" s="5"/>
      <c r="B4" s="3"/>
      <c r="C4" s="3"/>
      <c r="D4" s="3"/>
      <c r="E4" s="3"/>
      <c r="F4" s="3"/>
      <c r="G4" s="4"/>
      <c r="H4" s="4"/>
    </row>
    <row r="5" spans="1:8">
      <c r="A5" s="5"/>
      <c r="B5" s="7" t="s">
        <v>2</v>
      </c>
      <c r="C5" s="3"/>
      <c r="D5" s="3"/>
      <c r="E5" s="3"/>
      <c r="F5" s="3"/>
      <c r="G5" s="4"/>
      <c r="H5" s="4"/>
    </row>
    <row r="6" spans="1:8">
      <c r="A6" s="3" t="s">
        <v>3</v>
      </c>
      <c r="B6" s="3"/>
      <c r="C6" s="3"/>
      <c r="D6" s="3"/>
      <c r="E6" s="3"/>
      <c r="F6" s="3"/>
      <c r="G6" s="4"/>
      <c r="H6" s="4"/>
    </row>
    <row r="7" spans="1:8" ht="13.5" thickBot="1">
      <c r="A7" s="3"/>
      <c r="B7" s="3"/>
      <c r="C7" s="3"/>
      <c r="D7" s="3"/>
      <c r="E7" s="3"/>
      <c r="F7" s="3"/>
      <c r="G7" s="4"/>
      <c r="H7" s="4"/>
    </row>
    <row r="8" spans="1:8" ht="22.5">
      <c r="A8" s="8" t="s">
        <v>4</v>
      </c>
      <c r="B8" s="8" t="s">
        <v>5</v>
      </c>
      <c r="C8" s="8" t="s">
        <v>6</v>
      </c>
      <c r="D8" s="8" t="s">
        <v>7</v>
      </c>
      <c r="E8" s="8" t="s">
        <v>8</v>
      </c>
      <c r="F8" s="8" t="s">
        <v>9</v>
      </c>
      <c r="G8" s="9" t="s">
        <v>10</v>
      </c>
      <c r="H8" s="9" t="s">
        <v>11</v>
      </c>
    </row>
    <row r="9" spans="1:8" ht="13.5" thickBot="1">
      <c r="A9" s="10"/>
      <c r="B9" s="11"/>
      <c r="C9" s="12"/>
      <c r="D9" s="12"/>
      <c r="E9" s="12"/>
      <c r="F9" s="13"/>
      <c r="G9" s="14" t="s">
        <v>12</v>
      </c>
      <c r="H9" s="14" t="s">
        <v>12</v>
      </c>
    </row>
    <row r="10" spans="1:8" ht="13.5" thickBot="1">
      <c r="A10" s="15" t="s">
        <v>13</v>
      </c>
      <c r="B10" s="15" t="s">
        <v>14</v>
      </c>
      <c r="C10" s="15" t="s">
        <v>15</v>
      </c>
      <c r="D10" s="15" t="s">
        <v>16</v>
      </c>
      <c r="E10" s="15" t="s">
        <v>17</v>
      </c>
      <c r="F10" s="15" t="s">
        <v>18</v>
      </c>
      <c r="G10" s="16">
        <v>7</v>
      </c>
      <c r="H10" s="17">
        <v>9</v>
      </c>
    </row>
    <row r="11" spans="1:8">
      <c r="A11" s="18"/>
      <c r="B11" s="18"/>
      <c r="C11" s="18"/>
      <c r="D11" s="18"/>
      <c r="E11" s="18"/>
      <c r="F11" s="18"/>
      <c r="G11" s="19"/>
      <c r="H11" s="19"/>
    </row>
    <row r="12" spans="1:8">
      <c r="A12" s="20"/>
      <c r="B12" s="21"/>
      <c r="C12" s="22" t="s">
        <v>19</v>
      </c>
      <c r="D12" s="22" t="s">
        <v>20</v>
      </c>
      <c r="E12" s="22"/>
      <c r="F12" s="23"/>
      <c r="G12" s="24"/>
      <c r="H12" s="24">
        <f>+H13</f>
        <v>0</v>
      </c>
    </row>
    <row r="13" spans="1:8">
      <c r="A13" s="25"/>
      <c r="B13" s="26"/>
      <c r="C13" s="27" t="s">
        <v>21</v>
      </c>
      <c r="D13" s="27" t="s">
        <v>22</v>
      </c>
      <c r="E13" s="27"/>
      <c r="F13" s="28"/>
      <c r="G13" s="29"/>
      <c r="H13" s="29">
        <f>SUM(H14:H51)</f>
        <v>0</v>
      </c>
    </row>
    <row r="14" spans="1:8" ht="15" customHeight="1">
      <c r="A14" s="30">
        <v>1</v>
      </c>
      <c r="B14" s="31" t="s">
        <v>23</v>
      </c>
      <c r="C14" s="32">
        <v>0</v>
      </c>
      <c r="D14" s="32" t="s">
        <v>24</v>
      </c>
      <c r="E14" s="32" t="s">
        <v>25</v>
      </c>
      <c r="F14" s="33">
        <f>2*8*3</f>
        <v>48</v>
      </c>
      <c r="G14" s="34">
        <v>0</v>
      </c>
      <c r="H14" s="35">
        <f t="shared" ref="H14:H46" si="0">+F14*G14</f>
        <v>0</v>
      </c>
    </row>
    <row r="15" spans="1:8" ht="15" customHeight="1">
      <c r="A15" s="30">
        <v>2</v>
      </c>
      <c r="B15" s="31" t="s">
        <v>23</v>
      </c>
      <c r="C15" s="32" t="s">
        <v>26</v>
      </c>
      <c r="D15" s="32" t="s">
        <v>27</v>
      </c>
      <c r="E15" s="32" t="s">
        <v>28</v>
      </c>
      <c r="F15" s="33">
        <f>F18+F19+F20+F21</f>
        <v>38</v>
      </c>
      <c r="G15" s="34">
        <v>0</v>
      </c>
      <c r="H15" s="35">
        <f t="shared" si="0"/>
        <v>0</v>
      </c>
    </row>
    <row r="16" spans="1:8" ht="15" customHeight="1">
      <c r="A16" s="30">
        <v>3</v>
      </c>
      <c r="B16" s="31" t="s">
        <v>23</v>
      </c>
      <c r="C16" s="32" t="s">
        <v>29</v>
      </c>
      <c r="D16" s="32" t="s">
        <v>30</v>
      </c>
      <c r="E16" s="32" t="s">
        <v>28</v>
      </c>
      <c r="F16" s="33">
        <f>(F31+F41+F42+F43+F44)</f>
        <v>60</v>
      </c>
      <c r="G16" s="34">
        <v>0</v>
      </c>
      <c r="H16" s="35">
        <f t="shared" si="0"/>
        <v>0</v>
      </c>
    </row>
    <row r="17" spans="1:8" ht="15" customHeight="1">
      <c r="A17" s="30">
        <v>4</v>
      </c>
      <c r="B17" s="31" t="s">
        <v>23</v>
      </c>
      <c r="C17" s="32" t="s">
        <v>31</v>
      </c>
      <c r="D17" s="32" t="s">
        <v>32</v>
      </c>
      <c r="E17" s="32" t="s">
        <v>28</v>
      </c>
      <c r="F17" s="33">
        <v>10</v>
      </c>
      <c r="G17" s="34">
        <v>0</v>
      </c>
      <c r="H17" s="35">
        <f t="shared" si="0"/>
        <v>0</v>
      </c>
    </row>
    <row r="18" spans="1:8" ht="15" customHeight="1">
      <c r="A18" s="30">
        <v>5</v>
      </c>
      <c r="B18" s="31" t="s">
        <v>23</v>
      </c>
      <c r="C18" s="32" t="s">
        <v>33</v>
      </c>
      <c r="D18" s="32" t="s">
        <v>34</v>
      </c>
      <c r="E18" s="32" t="s">
        <v>28</v>
      </c>
      <c r="F18" s="33">
        <v>9</v>
      </c>
      <c r="G18" s="34">
        <v>0</v>
      </c>
      <c r="H18" s="35">
        <f t="shared" si="0"/>
        <v>0</v>
      </c>
    </row>
    <row r="19" spans="1:8" ht="15" customHeight="1">
      <c r="A19" s="30">
        <v>6</v>
      </c>
      <c r="B19" s="31" t="s">
        <v>23</v>
      </c>
      <c r="C19" s="32" t="s">
        <v>35</v>
      </c>
      <c r="D19" s="32" t="s">
        <v>36</v>
      </c>
      <c r="E19" s="32" t="s">
        <v>28</v>
      </c>
      <c r="F19" s="33">
        <v>5</v>
      </c>
      <c r="G19" s="34">
        <v>0</v>
      </c>
      <c r="H19" s="35">
        <f t="shared" si="0"/>
        <v>0</v>
      </c>
    </row>
    <row r="20" spans="1:8" ht="15" customHeight="1">
      <c r="A20" s="30">
        <v>7</v>
      </c>
      <c r="B20" s="31" t="s">
        <v>23</v>
      </c>
      <c r="C20" s="32" t="s">
        <v>37</v>
      </c>
      <c r="D20" s="32" t="s">
        <v>38</v>
      </c>
      <c r="E20" s="32" t="s">
        <v>28</v>
      </c>
      <c r="F20" s="33">
        <v>4</v>
      </c>
      <c r="G20" s="34">
        <v>0</v>
      </c>
      <c r="H20" s="35">
        <f t="shared" si="0"/>
        <v>0</v>
      </c>
    </row>
    <row r="21" spans="1:8" ht="15" customHeight="1">
      <c r="A21" s="30">
        <v>8</v>
      </c>
      <c r="B21" s="31" t="s">
        <v>23</v>
      </c>
      <c r="C21" s="32" t="s">
        <v>39</v>
      </c>
      <c r="D21" s="32" t="s">
        <v>40</v>
      </c>
      <c r="E21" s="32" t="s">
        <v>28</v>
      </c>
      <c r="F21" s="33">
        <v>20</v>
      </c>
      <c r="G21" s="34">
        <v>0</v>
      </c>
      <c r="H21" s="35">
        <f t="shared" si="0"/>
        <v>0</v>
      </c>
    </row>
    <row r="22" spans="1:8" ht="15" customHeight="1">
      <c r="A22" s="30">
        <v>9</v>
      </c>
      <c r="B22" s="31" t="s">
        <v>23</v>
      </c>
      <c r="C22" s="32">
        <v>210022410</v>
      </c>
      <c r="D22" s="32" t="s">
        <v>96</v>
      </c>
      <c r="E22" s="32" t="s">
        <v>28</v>
      </c>
      <c r="F22" s="33">
        <v>7</v>
      </c>
      <c r="G22" s="34">
        <v>0</v>
      </c>
      <c r="H22" s="35">
        <f t="shared" si="0"/>
        <v>0</v>
      </c>
    </row>
    <row r="23" spans="1:8" ht="15" customHeight="1">
      <c r="A23" s="30">
        <v>10</v>
      </c>
      <c r="B23" s="31" t="s">
        <v>23</v>
      </c>
      <c r="C23" s="32" t="s">
        <v>73</v>
      </c>
      <c r="D23" s="32" t="s">
        <v>92</v>
      </c>
      <c r="E23" s="32" t="s">
        <v>74</v>
      </c>
      <c r="F23" s="33">
        <v>1</v>
      </c>
      <c r="G23" s="34">
        <v>0</v>
      </c>
      <c r="H23" s="35">
        <f t="shared" si="0"/>
        <v>0</v>
      </c>
    </row>
    <row r="24" spans="1:8" ht="15" customHeight="1">
      <c r="A24" s="30">
        <v>11</v>
      </c>
      <c r="B24" s="31" t="s">
        <v>23</v>
      </c>
      <c r="C24" s="32" t="s">
        <v>73</v>
      </c>
      <c r="D24" s="32" t="s">
        <v>90</v>
      </c>
      <c r="E24" s="32" t="s">
        <v>74</v>
      </c>
      <c r="F24" s="33">
        <v>1</v>
      </c>
      <c r="G24" s="34">
        <v>0</v>
      </c>
      <c r="H24" s="35">
        <f t="shared" si="0"/>
        <v>0</v>
      </c>
    </row>
    <row r="25" spans="1:8" ht="15" customHeight="1">
      <c r="A25" s="30">
        <v>12</v>
      </c>
      <c r="B25" s="31" t="s">
        <v>23</v>
      </c>
      <c r="C25" s="32" t="s">
        <v>73</v>
      </c>
      <c r="D25" s="32" t="s">
        <v>85</v>
      </c>
      <c r="E25" s="32" t="s">
        <v>74</v>
      </c>
      <c r="F25" s="33">
        <v>1</v>
      </c>
      <c r="G25" s="34">
        <v>0</v>
      </c>
      <c r="H25" s="35">
        <f t="shared" si="0"/>
        <v>0</v>
      </c>
    </row>
    <row r="26" spans="1:8" ht="15" customHeight="1">
      <c r="A26" s="30">
        <v>13</v>
      </c>
      <c r="B26" s="31" t="s">
        <v>23</v>
      </c>
      <c r="C26" s="32" t="s">
        <v>41</v>
      </c>
      <c r="D26" s="32" t="s">
        <v>86</v>
      </c>
      <c r="E26" s="32" t="s">
        <v>28</v>
      </c>
      <c r="F26" s="33">
        <v>1</v>
      </c>
      <c r="G26" s="34">
        <v>0</v>
      </c>
      <c r="H26" s="35">
        <f t="shared" si="0"/>
        <v>0</v>
      </c>
    </row>
    <row r="27" spans="1:8" ht="15" customHeight="1">
      <c r="A27" s="30">
        <v>14</v>
      </c>
      <c r="B27" s="31" t="s">
        <v>23</v>
      </c>
      <c r="C27" s="32">
        <v>210192320</v>
      </c>
      <c r="D27" s="32" t="s">
        <v>82</v>
      </c>
      <c r="E27" s="32" t="s">
        <v>19</v>
      </c>
      <c r="F27" s="33">
        <v>15</v>
      </c>
      <c r="G27" s="34">
        <v>0</v>
      </c>
      <c r="H27" s="35">
        <f t="shared" si="0"/>
        <v>0</v>
      </c>
    </row>
    <row r="28" spans="1:8" ht="15" customHeight="1">
      <c r="A28" s="30">
        <v>15</v>
      </c>
      <c r="B28" s="31" t="s">
        <v>23</v>
      </c>
      <c r="C28" s="32" t="s">
        <v>42</v>
      </c>
      <c r="D28" s="32" t="s">
        <v>77</v>
      </c>
      <c r="E28" s="32" t="s">
        <v>19</v>
      </c>
      <c r="F28" s="33">
        <v>250</v>
      </c>
      <c r="G28" s="34">
        <v>0</v>
      </c>
      <c r="H28" s="35">
        <f t="shared" si="0"/>
        <v>0</v>
      </c>
    </row>
    <row r="29" spans="1:8" ht="15" customHeight="1">
      <c r="A29" s="30">
        <v>16</v>
      </c>
      <c r="B29" s="31" t="s">
        <v>23</v>
      </c>
      <c r="C29" s="32">
        <v>210800107</v>
      </c>
      <c r="D29" s="32" t="s">
        <v>78</v>
      </c>
      <c r="E29" s="32" t="s">
        <v>19</v>
      </c>
      <c r="F29" s="33">
        <v>280</v>
      </c>
      <c r="G29" s="34">
        <v>0</v>
      </c>
      <c r="H29" s="35">
        <f t="shared" si="0"/>
        <v>0</v>
      </c>
    </row>
    <row r="30" spans="1:8" ht="15" customHeight="1">
      <c r="A30" s="30">
        <v>17</v>
      </c>
      <c r="B30" s="31" t="s">
        <v>23</v>
      </c>
      <c r="C30" s="32" t="s">
        <v>68</v>
      </c>
      <c r="D30" s="32" t="s">
        <v>87</v>
      </c>
      <c r="E30" s="32" t="s">
        <v>19</v>
      </c>
      <c r="F30" s="33">
        <v>8</v>
      </c>
      <c r="G30" s="34">
        <v>0</v>
      </c>
      <c r="H30" s="35">
        <f t="shared" ref="H30" si="1">+F30*G30</f>
        <v>0</v>
      </c>
    </row>
    <row r="31" spans="1:8" ht="15" customHeight="1">
      <c r="A31" s="30">
        <v>18</v>
      </c>
      <c r="B31" s="31" t="s">
        <v>23</v>
      </c>
      <c r="C31" s="32" t="s">
        <v>69</v>
      </c>
      <c r="D31" s="32" t="s">
        <v>70</v>
      </c>
      <c r="E31" s="32" t="s">
        <v>28</v>
      </c>
      <c r="F31" s="33">
        <v>22</v>
      </c>
      <c r="G31" s="34">
        <v>0</v>
      </c>
      <c r="H31" s="35">
        <f t="shared" ref="H31" si="2">+F31*G31</f>
        <v>0</v>
      </c>
    </row>
    <row r="32" spans="1:8" ht="15" customHeight="1">
      <c r="A32" s="30">
        <v>19</v>
      </c>
      <c r="B32" s="31" t="s">
        <v>23</v>
      </c>
      <c r="C32" s="32" t="s">
        <v>43</v>
      </c>
      <c r="D32" s="32" t="s">
        <v>44</v>
      </c>
      <c r="E32" s="32" t="s">
        <v>28</v>
      </c>
      <c r="F32" s="33">
        <v>20</v>
      </c>
      <c r="G32" s="34">
        <v>0</v>
      </c>
      <c r="H32" s="35">
        <f t="shared" si="0"/>
        <v>0</v>
      </c>
    </row>
    <row r="33" spans="1:8" ht="15" customHeight="1">
      <c r="A33" s="30">
        <v>20</v>
      </c>
      <c r="B33" s="31" t="s">
        <v>23</v>
      </c>
      <c r="C33" s="32" t="s">
        <v>45</v>
      </c>
      <c r="D33" s="32" t="s">
        <v>46</v>
      </c>
      <c r="E33" s="32" t="s">
        <v>19</v>
      </c>
      <c r="F33" s="33">
        <v>35</v>
      </c>
      <c r="G33" s="34">
        <v>0</v>
      </c>
      <c r="H33" s="35">
        <f t="shared" si="0"/>
        <v>0</v>
      </c>
    </row>
    <row r="34" spans="1:8" ht="15" customHeight="1">
      <c r="A34" s="30">
        <v>21</v>
      </c>
      <c r="B34" s="31" t="s">
        <v>23</v>
      </c>
      <c r="C34" s="32" t="s">
        <v>47</v>
      </c>
      <c r="D34" s="32" t="s">
        <v>75</v>
      </c>
      <c r="E34" s="32" t="s">
        <v>0</v>
      </c>
      <c r="F34" s="33">
        <v>35</v>
      </c>
      <c r="G34" s="34">
        <v>0</v>
      </c>
      <c r="H34" s="35">
        <f t="shared" si="0"/>
        <v>0</v>
      </c>
    </row>
    <row r="35" spans="1:8" ht="15" customHeight="1">
      <c r="A35" s="30">
        <v>22</v>
      </c>
      <c r="B35" s="31" t="s">
        <v>23</v>
      </c>
      <c r="C35" s="32" t="s">
        <v>48</v>
      </c>
      <c r="D35" s="32" t="s">
        <v>49</v>
      </c>
      <c r="E35" s="32" t="s">
        <v>28</v>
      </c>
      <c r="F35" s="33">
        <f>F14</f>
        <v>48</v>
      </c>
      <c r="G35" s="34">
        <v>0</v>
      </c>
      <c r="H35" s="35">
        <f t="shared" si="0"/>
        <v>0</v>
      </c>
    </row>
    <row r="36" spans="1:8" ht="15" customHeight="1">
      <c r="A36" s="30">
        <v>23</v>
      </c>
      <c r="B36" s="31" t="s">
        <v>23</v>
      </c>
      <c r="C36" s="32" t="s">
        <v>71</v>
      </c>
      <c r="D36" s="32" t="s">
        <v>79</v>
      </c>
      <c r="E36" s="32" t="s">
        <v>19</v>
      </c>
      <c r="F36" s="33">
        <f>F28</f>
        <v>250</v>
      </c>
      <c r="G36" s="34">
        <v>0</v>
      </c>
      <c r="H36" s="35">
        <f t="shared" ref="H36" si="3">+F36*G36</f>
        <v>0</v>
      </c>
    </row>
    <row r="37" spans="1:8" ht="15" customHeight="1">
      <c r="A37" s="30">
        <v>24</v>
      </c>
      <c r="B37" s="31" t="s">
        <v>23</v>
      </c>
      <c r="C37" s="32" t="s">
        <v>50</v>
      </c>
      <c r="D37" s="32" t="s">
        <v>80</v>
      </c>
      <c r="E37" s="32" t="s">
        <v>19</v>
      </c>
      <c r="F37" s="33">
        <f>F29</f>
        <v>280</v>
      </c>
      <c r="G37" s="34">
        <v>0</v>
      </c>
      <c r="H37" s="35">
        <f t="shared" si="0"/>
        <v>0</v>
      </c>
    </row>
    <row r="38" spans="1:8" ht="15" customHeight="1">
      <c r="A38" s="30">
        <v>25</v>
      </c>
      <c r="B38" s="31" t="s">
        <v>23</v>
      </c>
      <c r="C38" s="32" t="s">
        <v>51</v>
      </c>
      <c r="D38" s="32" t="s">
        <v>88</v>
      </c>
      <c r="E38" s="32" t="s">
        <v>19</v>
      </c>
      <c r="F38" s="33">
        <f>F30</f>
        <v>8</v>
      </c>
      <c r="G38" s="34">
        <v>0</v>
      </c>
      <c r="H38" s="35">
        <f t="shared" ref="H38" si="4">+F38*G38</f>
        <v>0</v>
      </c>
    </row>
    <row r="39" spans="1:8" ht="15" customHeight="1">
      <c r="A39" s="30">
        <v>26</v>
      </c>
      <c r="B39" s="31" t="s">
        <v>23</v>
      </c>
      <c r="C39" s="32" t="s">
        <v>52</v>
      </c>
      <c r="D39" s="32" t="s">
        <v>53</v>
      </c>
      <c r="E39" s="32" t="s">
        <v>19</v>
      </c>
      <c r="F39" s="33">
        <v>80</v>
      </c>
      <c r="G39" s="34">
        <v>0</v>
      </c>
      <c r="H39" s="35">
        <f t="shared" si="0"/>
        <v>0</v>
      </c>
    </row>
    <row r="40" spans="1:8" ht="15" customHeight="1">
      <c r="A40" s="30">
        <v>27</v>
      </c>
      <c r="B40" s="31" t="s">
        <v>23</v>
      </c>
      <c r="C40" s="32" t="s">
        <v>56</v>
      </c>
      <c r="D40" s="32" t="s">
        <v>83</v>
      </c>
      <c r="E40" s="32" t="s">
        <v>19</v>
      </c>
      <c r="F40" s="33">
        <f>F27</f>
        <v>15</v>
      </c>
      <c r="G40" s="34">
        <v>0</v>
      </c>
      <c r="H40" s="35">
        <f t="shared" si="0"/>
        <v>0</v>
      </c>
    </row>
    <row r="41" spans="1:8" ht="15" customHeight="1">
      <c r="A41" s="30">
        <v>28</v>
      </c>
      <c r="B41" s="31" t="s">
        <v>23</v>
      </c>
      <c r="C41" s="32" t="s">
        <v>54</v>
      </c>
      <c r="D41" s="32" t="s">
        <v>55</v>
      </c>
      <c r="E41" s="32" t="s">
        <v>28</v>
      </c>
      <c r="F41" s="33">
        <f>F18</f>
        <v>9</v>
      </c>
      <c r="G41" s="34">
        <v>0</v>
      </c>
      <c r="H41" s="35">
        <f t="shared" si="0"/>
        <v>0</v>
      </c>
    </row>
    <row r="42" spans="1:8" ht="15" customHeight="1">
      <c r="A42" s="30">
        <v>29</v>
      </c>
      <c r="B42" s="31" t="s">
        <v>23</v>
      </c>
      <c r="C42" s="32" t="s">
        <v>56</v>
      </c>
      <c r="D42" s="32" t="s">
        <v>57</v>
      </c>
      <c r="E42" s="32" t="s">
        <v>28</v>
      </c>
      <c r="F42" s="33">
        <f>F19</f>
        <v>5</v>
      </c>
      <c r="G42" s="34">
        <v>0</v>
      </c>
      <c r="H42" s="35">
        <f t="shared" si="0"/>
        <v>0</v>
      </c>
    </row>
    <row r="43" spans="1:8" ht="15" customHeight="1">
      <c r="A43" s="30">
        <v>30</v>
      </c>
      <c r="B43" s="31" t="s">
        <v>23</v>
      </c>
      <c r="C43" s="32" t="s">
        <v>58</v>
      </c>
      <c r="D43" s="32" t="s">
        <v>59</v>
      </c>
      <c r="E43" s="32" t="s">
        <v>28</v>
      </c>
      <c r="F43" s="33">
        <f>F20</f>
        <v>4</v>
      </c>
      <c r="G43" s="34">
        <v>0</v>
      </c>
      <c r="H43" s="35">
        <f t="shared" si="0"/>
        <v>0</v>
      </c>
    </row>
    <row r="44" spans="1:8" ht="15" customHeight="1">
      <c r="A44" s="30">
        <v>31</v>
      </c>
      <c r="B44" s="31" t="s">
        <v>23</v>
      </c>
      <c r="C44" s="32" t="s">
        <v>60</v>
      </c>
      <c r="D44" s="32" t="s">
        <v>61</v>
      </c>
      <c r="E44" s="32" t="s">
        <v>28</v>
      </c>
      <c r="F44" s="33">
        <f>F21</f>
        <v>20</v>
      </c>
      <c r="G44" s="34">
        <v>0</v>
      </c>
      <c r="H44" s="35">
        <f t="shared" si="0"/>
        <v>0</v>
      </c>
    </row>
    <row r="45" spans="1:8" ht="15" customHeight="1">
      <c r="A45" s="30">
        <v>32</v>
      </c>
      <c r="B45" s="31" t="s">
        <v>23</v>
      </c>
      <c r="C45" s="32" t="s">
        <v>97</v>
      </c>
      <c r="D45" s="32" t="s">
        <v>98</v>
      </c>
      <c r="E45" s="32" t="s">
        <v>28</v>
      </c>
      <c r="F45" s="33">
        <f>F22</f>
        <v>7</v>
      </c>
      <c r="G45" s="34">
        <v>0</v>
      </c>
      <c r="H45" s="35">
        <f t="shared" si="0"/>
        <v>0</v>
      </c>
    </row>
    <row r="46" spans="1:8" ht="20.100000000000001" customHeight="1">
      <c r="A46" s="30">
        <v>33</v>
      </c>
      <c r="B46" s="31" t="s">
        <v>23</v>
      </c>
      <c r="C46" s="32" t="s">
        <v>62</v>
      </c>
      <c r="D46" s="32" t="s">
        <v>81</v>
      </c>
      <c r="E46" s="32" t="s">
        <v>28</v>
      </c>
      <c r="F46" s="33">
        <f>F31</f>
        <v>22</v>
      </c>
      <c r="G46" s="34">
        <v>0</v>
      </c>
      <c r="H46" s="35">
        <f t="shared" si="0"/>
        <v>0</v>
      </c>
    </row>
    <row r="47" spans="1:8" ht="15" customHeight="1">
      <c r="A47" s="30">
        <v>34</v>
      </c>
      <c r="B47" s="31" t="s">
        <v>23</v>
      </c>
      <c r="C47" s="32" t="s">
        <v>76</v>
      </c>
      <c r="D47" s="32" t="s">
        <v>89</v>
      </c>
      <c r="E47" s="32" t="s">
        <v>28</v>
      </c>
      <c r="F47" s="33">
        <f>F25</f>
        <v>1</v>
      </c>
      <c r="G47" s="34">
        <v>0</v>
      </c>
      <c r="H47" s="35">
        <f t="shared" ref="H47:H49" si="5">+F47*G47</f>
        <v>0</v>
      </c>
    </row>
    <row r="48" spans="1:8" ht="15" customHeight="1">
      <c r="A48" s="30">
        <v>35</v>
      </c>
      <c r="B48" s="31" t="s">
        <v>23</v>
      </c>
      <c r="C48" s="32" t="s">
        <v>94</v>
      </c>
      <c r="D48" s="32" t="s">
        <v>91</v>
      </c>
      <c r="E48" s="32" t="s">
        <v>74</v>
      </c>
      <c r="F48" s="33">
        <f>F23</f>
        <v>1</v>
      </c>
      <c r="G48" s="34">
        <v>0</v>
      </c>
      <c r="H48" s="35">
        <f t="shared" si="5"/>
        <v>0</v>
      </c>
    </row>
    <row r="49" spans="1:8" ht="15" customHeight="1">
      <c r="A49" s="30">
        <v>36</v>
      </c>
      <c r="B49" s="31" t="s">
        <v>23</v>
      </c>
      <c r="C49" s="32" t="s">
        <v>95</v>
      </c>
      <c r="D49" s="32" t="s">
        <v>93</v>
      </c>
      <c r="E49" s="32" t="s">
        <v>74</v>
      </c>
      <c r="F49" s="33">
        <f>F24</f>
        <v>1</v>
      </c>
      <c r="G49" s="34">
        <v>0</v>
      </c>
      <c r="H49" s="35">
        <f t="shared" si="5"/>
        <v>0</v>
      </c>
    </row>
    <row r="50" spans="1:8" ht="15" customHeight="1">
      <c r="A50" s="30">
        <v>37</v>
      </c>
      <c r="B50" s="31" t="s">
        <v>23</v>
      </c>
      <c r="C50" s="32" t="s">
        <v>66</v>
      </c>
      <c r="D50" s="32" t="s">
        <v>63</v>
      </c>
      <c r="E50" s="32" t="s">
        <v>64</v>
      </c>
      <c r="F50" s="33">
        <v>1</v>
      </c>
      <c r="G50" s="41">
        <v>0</v>
      </c>
      <c r="H50" s="35">
        <f t="shared" ref="H50" si="6">+F50*G50</f>
        <v>0</v>
      </c>
    </row>
    <row r="51" spans="1:8" ht="15" customHeight="1">
      <c r="A51" s="30">
        <v>38</v>
      </c>
      <c r="B51" s="31" t="s">
        <v>23</v>
      </c>
      <c r="C51" s="32" t="s">
        <v>67</v>
      </c>
      <c r="D51" s="32" t="s">
        <v>72</v>
      </c>
      <c r="E51" s="32" t="s">
        <v>28</v>
      </c>
      <c r="F51" s="33">
        <v>1</v>
      </c>
      <c r="G51" s="34">
        <v>0</v>
      </c>
      <c r="H51" s="35">
        <f>+F51*G51</f>
        <v>0</v>
      </c>
    </row>
    <row r="52" spans="1:8" ht="15" customHeight="1">
      <c r="A52" s="43"/>
      <c r="B52" s="37"/>
      <c r="C52" s="38"/>
      <c r="D52" s="38" t="s">
        <v>65</v>
      </c>
      <c r="E52" s="38"/>
      <c r="F52" s="39"/>
      <c r="G52" s="40"/>
      <c r="H52" s="40">
        <f>+H12</f>
        <v>0</v>
      </c>
    </row>
    <row r="53" spans="1:8">
      <c r="A53" s="43"/>
    </row>
    <row r="54" spans="1:8">
      <c r="A54" s="36"/>
    </row>
  </sheetData>
  <phoneticPr fontId="0" type="noConversion"/>
  <pageMargins left="0.78740157480314965" right="0.39" top="0.46" bottom="0.66" header="0.32" footer="0.2"/>
  <pageSetup paperSize="9" scale="69" orientation="portrait" horizontalDpi="4294967294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List1</vt:lpstr>
      <vt:lpstr>List1!Oblasť_tlače</vt:lpstr>
    </vt:vector>
  </TitlesOfParts>
  <Company>homework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lukki</dc:creator>
  <cp:lastModifiedBy>lstefanik</cp:lastModifiedBy>
  <cp:lastPrinted>2014-07-27T08:03:05Z</cp:lastPrinted>
  <dcterms:created xsi:type="dcterms:W3CDTF">2005-08-24T09:52:57Z</dcterms:created>
  <dcterms:modified xsi:type="dcterms:W3CDTF">2020-02-24T11:23:25Z</dcterms:modified>
</cp:coreProperties>
</file>