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500" activeTab="2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91029"/>
</workbook>
</file>

<file path=xl/calcChain.xml><?xml version="1.0" encoding="utf-8"?>
<calcChain xmlns="http://schemas.openxmlformats.org/spreadsheetml/2006/main">
  <c r="L25" i="6" l="1"/>
  <c r="M25" i="6" s="1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M21" i="6"/>
  <c r="M15" i="6"/>
  <c r="I15" i="6"/>
  <c r="E15" i="6"/>
  <c r="D15" i="6"/>
  <c r="F14" i="6"/>
  <c r="F13" i="6"/>
  <c r="F12" i="6"/>
  <c r="M9" i="6"/>
  <c r="I9" i="6"/>
  <c r="F9" i="6"/>
  <c r="M8" i="6"/>
  <c r="I8" i="6"/>
  <c r="F8" i="6"/>
  <c r="H1" i="6"/>
  <c r="B8" i="5"/>
  <c r="D8" i="3"/>
  <c r="F15" i="6" l="1"/>
  <c r="M23" i="6" s="1"/>
  <c r="L24" i="6" s="1"/>
  <c r="M24" i="6" s="1"/>
  <c r="M26" i="6" l="1"/>
</calcChain>
</file>

<file path=xl/sharedStrings.xml><?xml version="1.0" encoding="utf-8"?>
<sst xmlns="http://schemas.openxmlformats.org/spreadsheetml/2006/main" count="279" uniqueCount="174">
  <si>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</si>
  <si>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</si>
  <si>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</si>
  <si>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</si>
  <si>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</si>
  <si>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</si>
  <si>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</si>
  <si>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</si>
  <si>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</si>
  <si>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</si>
  <si>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</si>
  <si>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</si>
  <si>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</si>
  <si>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</si>
  <si>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</si>
  <si>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</si>
  <si>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</si>
  <si>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</si>
  <si>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</si>
  <si>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</si>
  <si>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</si>
  <si>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</si>
  <si>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</si>
  <si>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</si>
  <si>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</si>
  <si>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</si>
  <si>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</si>
  <si>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</si>
  <si>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</si>
  <si>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</si>
  <si>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</si>
  <si>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</si>
  <si>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</si>
  <si>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</si>
  <si>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</si>
  <si>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</si>
  <si>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</si>
  <si>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</si>
  <si>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</si>
  <si>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</si>
  <si>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</si>
  <si>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</si>
  <si>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</si>
  <si>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</si>
  <si>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</si>
  <si>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</si>
  <si>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</si>
  <si>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</si>
  <si>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</si>
  <si>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</si>
  <si>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</si>
  <si>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</si>
  <si>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</si>
  <si>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</si>
  <si>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</si>
  <si>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</si>
  <si>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</si>
  <si>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</si>
  <si>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</si>
  <si>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</si>
  <si>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</si>
  <si>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</si>
  <si>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</si>
  <si>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</si>
  <si>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</si>
  <si>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</si>
  <si>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</si>
  <si>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</si>
  <si>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</si>
  <si>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</si>
  <si>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</si>
  <si>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</si>
  <si>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</si>
  <si>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</si>
  <si>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</si>
  <si>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</si>
  <si>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</si>
  <si>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</si>
  <si>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</si>
  <si>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</si>
  <si>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</si>
  <si>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</si>
  <si>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</si>
  <si>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</si>
  <si>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</si>
  <si>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</si>
  <si>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</si>
  <si>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</si>
  <si>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                                        </t>
  </si>
  <si>
    <t xml:space="preserve">JKSO : </t>
  </si>
  <si>
    <t>Dátum: 18.05.2021</t>
  </si>
  <si>
    <t>Stavba : Vyhotovenie parkovísk v meste Holíč rok 2021</t>
  </si>
  <si>
    <t>Objekt : Parkovisko ul. Čabelku oprati azylovému domu</t>
  </si>
  <si>
    <t>Mestský úrad -Holíč</t>
  </si>
  <si>
    <t xml:space="preserve"> Mestský úrad -Holíč</t>
  </si>
  <si>
    <t xml:space="preserve"> Stavba : Vyhotovenie parkovísk v meste Holíč rok 2021</t>
  </si>
  <si>
    <t xml:space="preserve"> Objekt : Parkovisko ul. Čabelku oprati azylovému domu</t>
  </si>
  <si>
    <t>JKSO :</t>
  </si>
  <si>
    <t>18.05.2021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</si>
  <si>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</si>
  <si>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</si>
  <si>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</si>
  <si>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</si>
  <si>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</si>
  <si>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</si>
  <si>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</si>
  <si>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</si>
  <si>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</si>
  <si>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</si>
  <si>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</si>
  <si>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</si>
  <si>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1 - ZEMNE PRÁCE</t>
  </si>
  <si>
    <t>272</t>
  </si>
  <si>
    <t>131201101</t>
  </si>
  <si>
    <t>Hĺbenie jám nezapaž. v horn. tr. 3 do 100 m3</t>
  </si>
  <si>
    <t>m3</t>
  </si>
  <si>
    <t>131201109</t>
  </si>
  <si>
    <t>Príplatok za lepivosť v horn. tr. 3</t>
  </si>
  <si>
    <t>253</t>
  </si>
  <si>
    <t>162207111</t>
  </si>
  <si>
    <t>Vodor. premiestnenie výkop. horn. 1-4 50 m</t>
  </si>
  <si>
    <t>162701105</t>
  </si>
  <si>
    <t>Vodorovné premiestnenie výkopu do 10000 m horn. tr. 1-4</t>
  </si>
  <si>
    <t>162701109</t>
  </si>
  <si>
    <t>Príplatok za každých ďalších 1000 m nad 10000 m horn. tr. 1-4</t>
  </si>
  <si>
    <t>167101101</t>
  </si>
  <si>
    <t>Nakladanie výkopku do 100 m3 v horn. tr. 1-4</t>
  </si>
  <si>
    <t>171201201</t>
  </si>
  <si>
    <t>Uloženie sypaniny na skládku</t>
  </si>
  <si>
    <t>001</t>
  </si>
  <si>
    <t>1712012021</t>
  </si>
  <si>
    <t>Poplatok za skládku zeminy</t>
  </si>
  <si>
    <t>t</t>
  </si>
  <si>
    <t>181301103</t>
  </si>
  <si>
    <t>Rozprestretie ornice, sklon do 1:5 do 500 m2 hr. do 20 cm / dosypanie zeminy k obrubníkom /</t>
  </si>
  <si>
    <t>m2</t>
  </si>
  <si>
    <t>1 - ZEMNE PRÁCE spolu:</t>
  </si>
  <si>
    <t>2 - ZÁKLADY</t>
  </si>
  <si>
    <t>215901101</t>
  </si>
  <si>
    <t>Zhutnenie podložia z hor. súdr. do 92%PS a nesúdr. Id do 0,8</t>
  </si>
  <si>
    <t>2 - ZÁKLADY spolu:</t>
  </si>
  <si>
    <t>5 - KOMUNIKÁCIE</t>
  </si>
  <si>
    <t>221</t>
  </si>
  <si>
    <t>564772113</t>
  </si>
  <si>
    <t>Podklad z kameniva hrub. drv. 32-63 mm s výpl. kamenivom hr. 270 mm</t>
  </si>
  <si>
    <t>564801111</t>
  </si>
  <si>
    <t>Podklad zo štrkodrte hr. 30 mm</t>
  </si>
  <si>
    <t>564821111</t>
  </si>
  <si>
    <t>Podklad zo štrkodrte hr. 80 mm / zasypanie zatrávňovacej dlažby /</t>
  </si>
  <si>
    <t>596214210</t>
  </si>
  <si>
    <t>Kladenie vegetačných dlaždíc pre chodcov hr. 80 mm do 50 m2</t>
  </si>
  <si>
    <t>MAT</t>
  </si>
  <si>
    <t>592456510</t>
  </si>
  <si>
    <t>Dlažba betónová zatrávňovacia 60/40/8 - sivá</t>
  </si>
  <si>
    <t>5 - KOMUNIKÁCIE spolu:</t>
  </si>
  <si>
    <t>6 - ÚPRAVY POVRCHOV, PODLAHY, VÝPLNE</t>
  </si>
  <si>
    <t>011</t>
  </si>
  <si>
    <t>631315511</t>
  </si>
  <si>
    <t>Mazanina z betónu prostého tr. C12/15 hr. 12-24 cm</t>
  </si>
  <si>
    <t>6 - ÚPRAVY POVRCHOV, PODLAHY, VÝPLNE spolu:</t>
  </si>
  <si>
    <t>9 - OSTATNÉ KONŠTRUKCIE A PRÁCE</t>
  </si>
  <si>
    <t>916311123</t>
  </si>
  <si>
    <t>Osadenie cest. obrubníka bet. stojatého, lôžko betón tr. C 12/15 s bočnou oporou</t>
  </si>
  <si>
    <t>m</t>
  </si>
  <si>
    <t>592174820</t>
  </si>
  <si>
    <t>Obrubník betónový rovný 100/20/10</t>
  </si>
  <si>
    <t>kus</t>
  </si>
  <si>
    <t>918101111</t>
  </si>
  <si>
    <t>Lôžko pod obrubníky, krajníky, obruby z betónu tr. C 12/15</t>
  </si>
  <si>
    <t>998223011</t>
  </si>
  <si>
    <t>Presun hmôt pre pozemné komunikácie, kryt dláždený</t>
  </si>
  <si>
    <t>9 - OSTATNÉ KONŠTRUKCIE A PRÁCE spolu:</t>
  </si>
  <si>
    <t>PRÁCE A DODÁVKY HSV spolu:</t>
  </si>
  <si>
    <t>Rozpočet celkom: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</si>
</sst>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5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0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7" fillId="0" borderId="0"/>
    <xf numFmtId="0" fontId="13" fillId="0" borderId="0" applyBorder="0">
      <alignment vertical="center"/>
    </xf>
    <xf numFmtId="0" fontId="8" fillId="4" borderId="0" applyBorder="0" applyProtection="0"/>
    <xf numFmtId="165" fontId="13" fillId="0" borderId="0" applyBorder="0" applyProtection="0"/>
    <xf numFmtId="0" fontId="8" fillId="2" borderId="0" applyBorder="0" applyProtection="0"/>
    <xf numFmtId="0" fontId="8" fillId="2" borderId="0" applyBorder="0" applyProtection="0"/>
    <xf numFmtId="164" fontId="6" fillId="0" borderId="48"/>
    <xf numFmtId="0" fontId="8" fillId="3" borderId="0" applyBorder="0" applyProtection="0"/>
    <xf numFmtId="0" fontId="8" fillId="5" borderId="0" applyBorder="0" applyProtection="0"/>
    <xf numFmtId="0" fontId="13" fillId="0" borderId="48"/>
    <xf numFmtId="0" fontId="6" fillId="0" borderId="48">
      <alignment vertical="center"/>
    </xf>
    <xf numFmtId="0" fontId="8" fillId="6" borderId="0" applyBorder="0" applyProtection="0"/>
    <xf numFmtId="0" fontId="8" fillId="2" borderId="0" applyBorder="0" applyProtection="0"/>
    <xf numFmtId="0" fontId="8" fillId="4" borderId="0" applyBorder="0" applyProtection="0"/>
    <xf numFmtId="0" fontId="8" fillId="5" borderId="0" applyBorder="0" applyProtection="0"/>
    <xf numFmtId="0" fontId="8" fillId="7" borderId="0" applyBorder="0" applyProtection="0"/>
    <xf numFmtId="0" fontId="8" fillId="8" borderId="0" applyBorder="0" applyProtection="0"/>
    <xf numFmtId="0" fontId="8" fillId="4" borderId="0" applyBorder="0" applyProtection="0"/>
    <xf numFmtId="0" fontId="9" fillId="2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8" borderId="0" applyBorder="0" applyProtection="0"/>
    <xf numFmtId="0" fontId="9" fillId="2" borderId="0" applyBorder="0" applyProtection="0"/>
    <xf numFmtId="0" fontId="9" fillId="5" borderId="0" applyBorder="0" applyProtection="0"/>
    <xf numFmtId="0" fontId="10" fillId="0" borderId="49" applyProtection="0"/>
    <xf numFmtId="0" fontId="7" fillId="0" borderId="0"/>
    <xf numFmtId="0" fontId="11" fillId="0" borderId="0" applyBorder="0" applyProtection="0"/>
    <xf numFmtId="0" fontId="7" fillId="0" borderId="0"/>
    <xf numFmtId="0" fontId="6" fillId="0" borderId="0" applyBorder="0">
      <alignment vertical="center"/>
    </xf>
    <xf numFmtId="0" fontId="12" fillId="0" borderId="0" applyBorder="0" applyProtection="0"/>
    <xf numFmtId="0" fontId="6" fillId="0" borderId="20">
      <alignment vertical="center"/>
    </xf>
  </cellStyleXfs>
  <cellXfs count="11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9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7" xfId="0" applyFont="1" applyBorder="1" applyAlignment="1" applyProtection="1">
      <alignment horizontal="center" vertical="center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4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right" vertical="top" wrapText="1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F46" sqref="F46"/>
    </sheetView>
  </sheetViews>
  <sheetFormatPr defaultColWidth="9" defaultRowHeight="13.5"/>
  <cols>
    <col min="1" max="1" width="6.7109375" style="79" customWidth="1"/>
    <col min="2" max="2" width="3.7109375" style="80" customWidth="1"/>
    <col min="3" max="3" width="13" style="81" customWidth="1"/>
    <col min="4" max="4" width="45.7109375" style="82" customWidth="1"/>
    <col min="5" max="5" width="11.28515625" style="83" customWidth="1"/>
    <col min="6" max="6" width="5.85546875" style="84" customWidth="1"/>
    <col min="7" max="7" width="8.7109375" style="85" customWidth="1"/>
    <col min="8" max="10" width="9.7109375" style="85" customWidth="1"/>
    <col min="11" max="11" width="7.42578125" style="86" customWidth="1"/>
    <col min="12" max="12" width="8.28515625" style="86" customWidth="1"/>
    <col min="13" max="13" width="7.140625" style="83" customWidth="1"/>
    <col min="14" max="14" width="7" style="83" customWidth="1"/>
    <col min="15" max="15" width="3.5703125" style="84" customWidth="1"/>
    <col min="16" max="16" width="12.7109375" style="84" customWidth="1"/>
    <col min="17" max="19" width="11.28515625" style="83" customWidth="1"/>
    <col min="20" max="20" width="10.5703125" style="87" customWidth="1"/>
    <col min="21" max="21" width="10.28515625" style="87" customWidth="1"/>
    <col min="22" max="22" width="5.7109375" style="87" customWidth="1"/>
    <col min="23" max="23" width="9.140625" style="83" customWidth="1"/>
    <col min="24" max="25" width="11.85546875" style="88" customWidth="1"/>
    <col min="26" max="26" width="7.5703125" style="81" customWidth="1"/>
    <col min="27" max="27" width="12.7109375" style="81" customWidth="1"/>
    <col min="28" max="28" width="4.28515625" style="84" customWidth="1"/>
    <col min="29" max="30" width="2.7109375" style="84" customWidth="1"/>
    <col min="31" max="34" width="9.140625" style="89" customWidth="1"/>
    <col min="35" max="35" width="9.140625" style="71" customWidth="1"/>
    <col min="36" max="37" width="9.140625" style="71" hidden="1" customWidth="1"/>
    <col min="38" max="1024" width="9" style="90"/>
  </cols>
  <sheetData>
    <row r="1" spans="1:1024" s="71" customFormat="1" ht="12.75" customHeight="1">
      <c r="A1" s="75" t="s">
        <v>2</v>
      </c>
      <c r="G1" s="72"/>
      <c r="I1" s="75" t="s">
        <v>88</v>
      </c>
      <c r="J1" s="72"/>
      <c r="K1" s="73"/>
      <c r="Q1" s="74"/>
      <c r="R1" s="74"/>
      <c r="S1" s="74"/>
      <c r="X1" s="88"/>
      <c r="Y1" s="88"/>
      <c r="Z1" s="95" t="s">
        <v>3</v>
      </c>
      <c r="AA1" s="95" t="s">
        <v>4</v>
      </c>
      <c r="AB1" s="68" t="s">
        <v>5</v>
      </c>
      <c r="AC1" s="68" t="s">
        <v>6</v>
      </c>
      <c r="AD1" s="68" t="s">
        <v>7</v>
      </c>
      <c r="AE1" s="96" t="s">
        <v>8</v>
      </c>
      <c r="AF1" s="97" t="s">
        <v>9</v>
      </c>
    </row>
    <row r="2" spans="1:1024" s="71" customFormat="1" ht="12.75">
      <c r="A2" s="75" t="s">
        <v>10</v>
      </c>
      <c r="G2" s="72"/>
      <c r="H2" s="91"/>
      <c r="I2" s="75" t="s">
        <v>89</v>
      </c>
      <c r="J2" s="72"/>
      <c r="K2" s="73"/>
      <c r="Q2" s="74"/>
      <c r="R2" s="74"/>
      <c r="S2" s="74"/>
      <c r="X2" s="88"/>
      <c r="Y2" s="88"/>
      <c r="Z2" s="95" t="s">
        <v>11</v>
      </c>
      <c r="AA2" s="70" t="s">
        <v>12</v>
      </c>
      <c r="AB2" s="69" t="s">
        <v>13</v>
      </c>
      <c r="AC2" s="69"/>
      <c r="AD2" s="70"/>
      <c r="AE2" s="96">
        <v>1</v>
      </c>
      <c r="AF2" s="98">
        <v>123.5</v>
      </c>
    </row>
    <row r="3" spans="1:1024" s="71" customFormat="1" ht="12.75">
      <c r="A3" s="75" t="s">
        <v>14</v>
      </c>
      <c r="G3" s="72"/>
      <c r="I3" s="75" t="s">
        <v>90</v>
      </c>
      <c r="J3" s="72"/>
      <c r="K3" s="73"/>
      <c r="Q3" s="74"/>
      <c r="R3" s="74"/>
      <c r="S3" s="74"/>
      <c r="X3" s="88"/>
      <c r="Y3" s="88"/>
      <c r="Z3" s="95" t="s">
        <v>15</v>
      </c>
      <c r="AA3" s="70" t="s">
        <v>16</v>
      </c>
      <c r="AB3" s="69" t="s">
        <v>13</v>
      </c>
      <c r="AC3" s="69" t="s">
        <v>17</v>
      </c>
      <c r="AD3" s="70" t="s">
        <v>18</v>
      </c>
      <c r="AE3" s="96">
        <v>2</v>
      </c>
      <c r="AF3" s="99">
        <v>123.46</v>
      </c>
    </row>
    <row r="4" spans="1:1024" s="71" customFormat="1" ht="12.75">
      <c r="Q4" s="74"/>
      <c r="R4" s="74"/>
      <c r="S4" s="74"/>
      <c r="X4" s="88"/>
      <c r="Y4" s="88"/>
      <c r="Z4" s="95" t="s">
        <v>19</v>
      </c>
      <c r="AA4" s="70" t="s">
        <v>20</v>
      </c>
      <c r="AB4" s="69" t="s">
        <v>13</v>
      </c>
      <c r="AC4" s="69"/>
      <c r="AD4" s="70"/>
      <c r="AE4" s="96">
        <v>3</v>
      </c>
      <c r="AF4" s="100">
        <v>123.45699999999999</v>
      </c>
    </row>
    <row r="5" spans="1:1024" s="71" customFormat="1" ht="12.75">
      <c r="A5" s="75" t="s">
        <v>91</v>
      </c>
      <c r="Q5" s="74"/>
      <c r="R5" s="74"/>
      <c r="S5" s="74"/>
      <c r="X5" s="88"/>
      <c r="Y5" s="88"/>
      <c r="Z5" s="95" t="s">
        <v>21</v>
      </c>
      <c r="AA5" s="70" t="s">
        <v>16</v>
      </c>
      <c r="AB5" s="69" t="s">
        <v>13</v>
      </c>
      <c r="AC5" s="69" t="s">
        <v>17</v>
      </c>
      <c r="AD5" s="70" t="s">
        <v>18</v>
      </c>
      <c r="AE5" s="96">
        <v>4</v>
      </c>
      <c r="AF5" s="101">
        <v>123.4567</v>
      </c>
    </row>
    <row r="6" spans="1:1024" s="71" customFormat="1" ht="12.75">
      <c r="A6" s="75" t="s">
        <v>92</v>
      </c>
      <c r="Q6" s="74"/>
      <c r="R6" s="74"/>
      <c r="S6" s="74"/>
      <c r="X6" s="88"/>
      <c r="Y6" s="88"/>
      <c r="Z6" s="91"/>
      <c r="AA6" s="91"/>
      <c r="AE6" s="96" t="s">
        <v>22</v>
      </c>
      <c r="AF6" s="99">
        <v>123.46</v>
      </c>
    </row>
    <row r="7" spans="1:1024" s="71" customFormat="1" ht="12.75">
      <c r="A7" s="75"/>
      <c r="Q7" s="74"/>
      <c r="R7" s="74"/>
      <c r="S7" s="74"/>
      <c r="X7" s="88"/>
      <c r="Y7" s="88"/>
      <c r="Z7" s="91"/>
      <c r="AA7" s="91"/>
    </row>
    <row r="8" spans="1:1024" s="71" customFormat="1">
      <c r="A8" s="71" t="s">
        <v>93</v>
      </c>
      <c r="B8" s="92"/>
      <c r="C8" s="93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88"/>
      <c r="Y8" s="88"/>
      <c r="Z8" s="91"/>
      <c r="AA8" s="91"/>
      <c r="AE8" s="84"/>
      <c r="AF8" s="84"/>
      <c r="AG8" s="84"/>
      <c r="AH8" s="84"/>
    </row>
    <row r="9" spans="1:1024">
      <c r="A9" s="77" t="s">
        <v>23</v>
      </c>
      <c r="B9" s="77" t="s">
        <v>24</v>
      </c>
      <c r="C9" s="77" t="s">
        <v>25</v>
      </c>
      <c r="D9" s="77" t="s">
        <v>26</v>
      </c>
      <c r="E9" s="77" t="s">
        <v>27</v>
      </c>
      <c r="F9" s="77" t="s">
        <v>28</v>
      </c>
      <c r="G9" s="77" t="s">
        <v>29</v>
      </c>
      <c r="H9" s="77" t="s">
        <v>30</v>
      </c>
      <c r="I9" s="77" t="s">
        <v>31</v>
      </c>
      <c r="J9" s="77" t="s">
        <v>32</v>
      </c>
      <c r="K9" s="77" t="s">
        <v>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78" t="s">
        <v>33</v>
      </c>
      <c r="B10" s="78" t="s">
        <v>34</v>
      </c>
      <c r="C10" s="94"/>
      <c r="D10" s="78" t="s">
        <v>35</v>
      </c>
      <c r="E10" s="78" t="s">
        <v>36</v>
      </c>
      <c r="F10" s="78" t="s">
        <v>37</v>
      </c>
      <c r="G10" s="78" t="s">
        <v>38</v>
      </c>
      <c r="H10" s="78"/>
      <c r="I10" s="78" t="s">
        <v>39</v>
      </c>
      <c r="J10" s="78"/>
      <c r="K10" s="78" t="s">
        <v>40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K11" s="84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D12" s="111" t="s">
        <v>110</v>
      </c>
      <c r="K12" s="84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D13" s="111" t="s">
        <v>111</v>
      </c>
      <c r="K13" s="84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79">
        <v>1</v>
      </c>
      <c r="B14" s="80" t="s">
        <v>112</v>
      </c>
      <c r="C14" s="81" t="s">
        <v>113</v>
      </c>
      <c r="D14" s="82" t="s">
        <v>114</v>
      </c>
      <c r="E14" s="83">
        <v>33.25</v>
      </c>
      <c r="F14" s="84" t="s">
        <v>115</v>
      </c>
      <c r="G14" s="85">
        <v>0</v>
      </c>
      <c r="H14" s="85">
        <v>0</v>
      </c>
      <c r="J14" s="85">
        <v>0</v>
      </c>
      <c r="K14" s="84">
        <v>20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79">
        <v>2</v>
      </c>
      <c r="B15" s="80" t="s">
        <v>112</v>
      </c>
      <c r="C15" s="81" t="s">
        <v>116</v>
      </c>
      <c r="D15" s="82" t="s">
        <v>117</v>
      </c>
      <c r="E15" s="83">
        <v>33.25</v>
      </c>
      <c r="F15" s="84" t="s">
        <v>115</v>
      </c>
      <c r="G15" s="85">
        <v>0</v>
      </c>
      <c r="H15" s="85">
        <v>0</v>
      </c>
      <c r="J15" s="85">
        <v>0</v>
      </c>
      <c r="K15" s="84">
        <v>20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79">
        <v>3</v>
      </c>
      <c r="B16" s="80" t="s">
        <v>118</v>
      </c>
      <c r="C16" s="81" t="s">
        <v>119</v>
      </c>
      <c r="D16" s="82" t="s">
        <v>120</v>
      </c>
      <c r="E16" s="83">
        <v>33.25</v>
      </c>
      <c r="F16" s="84" t="s">
        <v>115</v>
      </c>
      <c r="G16" s="85">
        <v>0</v>
      </c>
      <c r="H16" s="85">
        <v>0</v>
      </c>
      <c r="J16" s="85">
        <v>0</v>
      </c>
      <c r="K16" s="84">
        <v>20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 s="79">
        <v>4</v>
      </c>
      <c r="B17" s="80" t="s">
        <v>112</v>
      </c>
      <c r="C17" s="81" t="s">
        <v>121</v>
      </c>
      <c r="D17" s="82" t="s">
        <v>122</v>
      </c>
      <c r="E17" s="83">
        <v>33.25</v>
      </c>
      <c r="F17" s="84" t="s">
        <v>115</v>
      </c>
      <c r="G17" s="85">
        <v>0</v>
      </c>
      <c r="H17" s="85">
        <v>0</v>
      </c>
      <c r="J17" s="85">
        <v>0</v>
      </c>
      <c r="K17" s="84">
        <v>20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79">
        <v>5</v>
      </c>
      <c r="B18" s="80" t="s">
        <v>112</v>
      </c>
      <c r="C18" s="81" t="s">
        <v>123</v>
      </c>
      <c r="D18" s="82" t="s">
        <v>124</v>
      </c>
      <c r="E18" s="83">
        <v>133</v>
      </c>
      <c r="F18" s="84" t="s">
        <v>115</v>
      </c>
      <c r="G18" s="85">
        <v>0</v>
      </c>
      <c r="H18" s="85">
        <v>0</v>
      </c>
      <c r="J18" s="85">
        <v>0</v>
      </c>
      <c r="K18" s="84">
        <v>20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79">
        <v>6</v>
      </c>
      <c r="B19" s="80" t="s">
        <v>112</v>
      </c>
      <c r="C19" s="81" t="s">
        <v>125</v>
      </c>
      <c r="D19" s="82" t="s">
        <v>126</v>
      </c>
      <c r="E19" s="83">
        <v>33.25</v>
      </c>
      <c r="F19" s="84" t="s">
        <v>115</v>
      </c>
      <c r="G19" s="85">
        <v>0</v>
      </c>
      <c r="H19" s="85">
        <v>0</v>
      </c>
      <c r="J19" s="85">
        <v>0</v>
      </c>
      <c r="K19" s="84">
        <v>20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79">
        <v>7</v>
      </c>
      <c r="B20" s="80" t="s">
        <v>112</v>
      </c>
      <c r="C20" s="81" t="s">
        <v>127</v>
      </c>
      <c r="D20" s="82" t="s">
        <v>128</v>
      </c>
      <c r="E20" s="83">
        <v>33.25</v>
      </c>
      <c r="F20" s="84" t="s">
        <v>115</v>
      </c>
      <c r="G20" s="85">
        <v>0</v>
      </c>
      <c r="H20" s="85">
        <v>0</v>
      </c>
      <c r="J20" s="85">
        <v>0</v>
      </c>
      <c r="K20" s="84">
        <v>20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79">
        <v>8</v>
      </c>
      <c r="B21" s="80" t="s">
        <v>129</v>
      </c>
      <c r="C21" s="81" t="s">
        <v>130</v>
      </c>
      <c r="D21" s="82" t="s">
        <v>131</v>
      </c>
      <c r="E21" s="83">
        <v>59.85</v>
      </c>
      <c r="F21" s="84" t="s">
        <v>132</v>
      </c>
      <c r="G21" s="85">
        <v>0</v>
      </c>
      <c r="H21" s="85">
        <v>0</v>
      </c>
      <c r="J21" s="85">
        <v>0</v>
      </c>
      <c r="K21" s="84">
        <v>20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5.5">
      <c r="A22" s="79">
        <v>9</v>
      </c>
      <c r="B22" s="80" t="s">
        <v>129</v>
      </c>
      <c r="C22" s="81" t="s">
        <v>133</v>
      </c>
      <c r="D22" s="82" t="s">
        <v>134</v>
      </c>
      <c r="E22" s="83">
        <v>13.75</v>
      </c>
      <c r="F22" s="84" t="s">
        <v>135</v>
      </c>
      <c r="G22" s="85">
        <v>0</v>
      </c>
      <c r="H22" s="85">
        <v>0</v>
      </c>
      <c r="J22" s="85">
        <v>0</v>
      </c>
      <c r="K22" s="84">
        <v>20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D23" s="112" t="s">
        <v>136</v>
      </c>
      <c r="E23" s="85">
        <v>0</v>
      </c>
      <c r="H23" s="85">
        <v>0</v>
      </c>
      <c r="J23" s="85">
        <v>0</v>
      </c>
      <c r="K23" s="84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D24" s="111" t="s">
        <v>137</v>
      </c>
      <c r="K24" s="84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79">
        <v>10</v>
      </c>
      <c r="B25" s="80" t="s">
        <v>129</v>
      </c>
      <c r="C25" s="81" t="s">
        <v>138</v>
      </c>
      <c r="D25" s="82" t="s">
        <v>139</v>
      </c>
      <c r="E25" s="83">
        <v>87.5</v>
      </c>
      <c r="F25" s="84" t="s">
        <v>135</v>
      </c>
      <c r="G25" s="85">
        <v>0</v>
      </c>
      <c r="H25" s="85">
        <v>0</v>
      </c>
      <c r="J25" s="85">
        <v>0</v>
      </c>
      <c r="K25" s="84">
        <v>20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D26" s="112" t="s">
        <v>140</v>
      </c>
      <c r="E26" s="85">
        <v>0</v>
      </c>
      <c r="H26" s="85">
        <v>0</v>
      </c>
      <c r="J26" s="85">
        <v>0</v>
      </c>
      <c r="K26" s="84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D27" s="111" t="s">
        <v>141</v>
      </c>
      <c r="K27" s="84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5.5">
      <c r="A28" s="79">
        <v>11</v>
      </c>
      <c r="B28" s="80" t="s">
        <v>142</v>
      </c>
      <c r="C28" s="81" t="s">
        <v>143</v>
      </c>
      <c r="D28" s="82" t="s">
        <v>144</v>
      </c>
      <c r="E28" s="83">
        <v>87.5</v>
      </c>
      <c r="F28" s="84" t="s">
        <v>135</v>
      </c>
      <c r="G28" s="85">
        <v>0</v>
      </c>
      <c r="H28" s="85">
        <v>0</v>
      </c>
      <c r="J28" s="85">
        <v>0</v>
      </c>
      <c r="K28" s="84">
        <v>20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79">
        <v>12</v>
      </c>
      <c r="B29" s="80" t="s">
        <v>142</v>
      </c>
      <c r="C29" s="81" t="s">
        <v>145</v>
      </c>
      <c r="D29" s="82" t="s">
        <v>146</v>
      </c>
      <c r="E29" s="83">
        <v>87.5</v>
      </c>
      <c r="F29" s="84" t="s">
        <v>135</v>
      </c>
      <c r="G29" s="85">
        <v>0</v>
      </c>
      <c r="H29" s="85">
        <v>0</v>
      </c>
      <c r="J29" s="85">
        <v>0</v>
      </c>
      <c r="K29" s="84">
        <v>20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79">
        <v>13</v>
      </c>
      <c r="B30" s="80" t="s">
        <v>142</v>
      </c>
      <c r="C30" s="81" t="s">
        <v>147</v>
      </c>
      <c r="D30" s="82" t="s">
        <v>148</v>
      </c>
      <c r="E30" s="83">
        <v>43.75</v>
      </c>
      <c r="F30" s="84" t="s">
        <v>135</v>
      </c>
      <c r="G30" s="85">
        <v>0</v>
      </c>
      <c r="H30" s="85">
        <v>0</v>
      </c>
      <c r="J30" s="85">
        <v>0</v>
      </c>
      <c r="K30" s="84">
        <v>20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79">
        <v>14</v>
      </c>
      <c r="B31" s="80" t="s">
        <v>142</v>
      </c>
      <c r="C31" s="81" t="s">
        <v>149</v>
      </c>
      <c r="D31" s="82" t="s">
        <v>150</v>
      </c>
      <c r="E31" s="83">
        <v>87.5</v>
      </c>
      <c r="F31" s="84" t="s">
        <v>135</v>
      </c>
      <c r="G31" s="85">
        <v>0</v>
      </c>
      <c r="H31" s="85">
        <v>0</v>
      </c>
      <c r="J31" s="85">
        <v>0</v>
      </c>
      <c r="K31" s="84">
        <v>20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79">
        <v>15</v>
      </c>
      <c r="B32" s="80" t="s">
        <v>151</v>
      </c>
      <c r="C32" s="81" t="s">
        <v>152</v>
      </c>
      <c r="D32" s="82" t="s">
        <v>153</v>
      </c>
      <c r="E32" s="83">
        <v>89.25</v>
      </c>
      <c r="F32" s="84" t="s">
        <v>135</v>
      </c>
      <c r="G32" s="85">
        <v>0</v>
      </c>
      <c r="I32" s="85">
        <v>0</v>
      </c>
      <c r="J32" s="85">
        <v>0</v>
      </c>
      <c r="K32" s="84">
        <v>20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D33" s="112" t="s">
        <v>154</v>
      </c>
      <c r="E33" s="85">
        <v>0</v>
      </c>
      <c r="H33" s="85">
        <v>0</v>
      </c>
      <c r="I33" s="85">
        <v>0</v>
      </c>
      <c r="J33" s="85">
        <v>0</v>
      </c>
      <c r="K33" s="84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D34" s="111" t="s">
        <v>155</v>
      </c>
      <c r="K34" s="84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79">
        <v>16</v>
      </c>
      <c r="B35" s="80" t="s">
        <v>156</v>
      </c>
      <c r="C35" s="81" t="s">
        <v>157</v>
      </c>
      <c r="D35" s="82" t="s">
        <v>158</v>
      </c>
      <c r="E35" s="83">
        <v>0.26300000000000001</v>
      </c>
      <c r="F35" s="84" t="s">
        <v>115</v>
      </c>
      <c r="G35" s="85">
        <v>0</v>
      </c>
      <c r="H35" s="85">
        <v>0</v>
      </c>
      <c r="J35" s="85">
        <v>0</v>
      </c>
      <c r="K35" s="84">
        <v>20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D36" s="112" t="s">
        <v>159</v>
      </c>
      <c r="E36" s="85">
        <v>0</v>
      </c>
      <c r="H36" s="85">
        <v>0</v>
      </c>
      <c r="J36" s="85">
        <v>0</v>
      </c>
      <c r="K36" s="84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D37" s="111" t="s">
        <v>160</v>
      </c>
      <c r="K37" s="84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25.5">
      <c r="A38" s="79">
        <v>17</v>
      </c>
      <c r="B38" s="80" t="s">
        <v>142</v>
      </c>
      <c r="C38" s="81" t="s">
        <v>161</v>
      </c>
      <c r="D38" s="82" t="s">
        <v>162</v>
      </c>
      <c r="E38" s="83">
        <v>27.5</v>
      </c>
      <c r="F38" s="84" t="s">
        <v>163</v>
      </c>
      <c r="G38" s="85">
        <v>0</v>
      </c>
      <c r="H38" s="85">
        <v>0</v>
      </c>
      <c r="J38" s="85">
        <v>0</v>
      </c>
      <c r="K38" s="84">
        <v>20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79">
        <v>18</v>
      </c>
      <c r="B39" s="80" t="s">
        <v>151</v>
      </c>
      <c r="C39" s="81" t="s">
        <v>164</v>
      </c>
      <c r="D39" s="82" t="s">
        <v>165</v>
      </c>
      <c r="E39" s="83">
        <v>28</v>
      </c>
      <c r="F39" s="84" t="s">
        <v>166</v>
      </c>
      <c r="G39" s="85">
        <v>0</v>
      </c>
      <c r="I39" s="85">
        <v>0</v>
      </c>
      <c r="J39" s="85">
        <v>0</v>
      </c>
      <c r="K39" s="84">
        <v>20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79">
        <v>19</v>
      </c>
      <c r="B40" s="80" t="s">
        <v>142</v>
      </c>
      <c r="C40" s="81" t="s">
        <v>167</v>
      </c>
      <c r="D40" s="82" t="s">
        <v>168</v>
      </c>
      <c r="E40" s="83">
        <v>0.84</v>
      </c>
      <c r="F40" s="84" t="s">
        <v>115</v>
      </c>
      <c r="G40" s="85">
        <v>0</v>
      </c>
      <c r="H40" s="85">
        <v>0</v>
      </c>
      <c r="J40" s="85">
        <v>0</v>
      </c>
      <c r="K40" s="84">
        <v>20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79">
        <v>20</v>
      </c>
      <c r="B41" s="80" t="s">
        <v>142</v>
      </c>
      <c r="C41" s="81" t="s">
        <v>169</v>
      </c>
      <c r="D41" s="82" t="s">
        <v>170</v>
      </c>
      <c r="E41" s="83">
        <v>97.245000000000005</v>
      </c>
      <c r="F41" s="84" t="s">
        <v>132</v>
      </c>
      <c r="G41" s="85">
        <v>0</v>
      </c>
      <c r="H41" s="85">
        <v>0</v>
      </c>
      <c r="J41" s="85">
        <v>0</v>
      </c>
      <c r="K41" s="84">
        <v>20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D42" s="112" t="s">
        <v>171</v>
      </c>
      <c r="E42" s="85">
        <v>0</v>
      </c>
      <c r="H42" s="85">
        <v>0</v>
      </c>
      <c r="I42" s="85">
        <v>0</v>
      </c>
      <c r="J42" s="85">
        <v>0</v>
      </c>
      <c r="K42" s="84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>
      <c r="D43" s="112" t="s">
        <v>172</v>
      </c>
      <c r="E43" s="85">
        <v>0</v>
      </c>
      <c r="H43" s="85">
        <v>0</v>
      </c>
      <c r="I43" s="85">
        <v>0</v>
      </c>
      <c r="J43" s="85">
        <v>0</v>
      </c>
      <c r="K43" s="84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D44" s="112" t="s">
        <v>173</v>
      </c>
      <c r="E44" s="85">
        <v>0</v>
      </c>
      <c r="H44" s="85">
        <v>0</v>
      </c>
      <c r="I44" s="85">
        <v>0</v>
      </c>
      <c r="J44" s="85">
        <v>0</v>
      </c>
      <c r="K44" s="84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2:1024"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2:1024"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2:1024"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2:1024"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</sheetData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F30" sqref="F30"/>
    </sheetView>
  </sheetViews>
  <sheetFormatPr defaultColWidth="9" defaultRowHeight="13.5"/>
  <cols>
    <col min="1" max="1" width="45.85546875" style="71" customWidth="1"/>
    <col min="2" max="2" width="14.28515625" style="72" customWidth="1"/>
    <col min="3" max="3" width="13.5703125" style="72" customWidth="1"/>
    <col min="4" max="4" width="11.5703125" style="72" customWidth="1"/>
    <col min="5" max="5" width="12.140625" style="73" customWidth="1"/>
    <col min="6" max="6" width="10.140625" style="74" customWidth="1"/>
    <col min="7" max="7" width="9.140625" style="74" customWidth="1"/>
    <col min="8" max="23" width="9.140625" style="71" customWidth="1"/>
    <col min="24" max="25" width="5.7109375" style="71" customWidth="1"/>
    <col min="26" max="26" width="6.5703125" style="71" customWidth="1"/>
    <col min="27" max="27" width="24.28515625" style="71" customWidth="1"/>
    <col min="28" max="28" width="4.28515625" style="71" customWidth="1"/>
    <col min="29" max="29" width="8.28515625" style="71" customWidth="1"/>
    <col min="30" max="30" width="8.7109375" style="71" customWidth="1"/>
    <col min="31" max="37" width="9.140625" style="71" customWidth="1"/>
  </cols>
  <sheetData>
    <row r="1" spans="1:37" s="71" customFormat="1" ht="12.75">
      <c r="A1" s="75" t="s">
        <v>2</v>
      </c>
      <c r="B1" s="72"/>
      <c r="D1" s="72"/>
      <c r="E1" s="75" t="s">
        <v>88</v>
      </c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1:37" s="71" customFormat="1" ht="12.75">
      <c r="A2" s="75" t="s">
        <v>10</v>
      </c>
      <c r="B2" s="72"/>
      <c r="D2" s="72"/>
      <c r="E2" s="75" t="s">
        <v>89</v>
      </c>
      <c r="Z2" s="68" t="s">
        <v>11</v>
      </c>
      <c r="AA2" s="69" t="s">
        <v>41</v>
      </c>
      <c r="AB2" s="69" t="s">
        <v>13</v>
      </c>
      <c r="AC2" s="69"/>
      <c r="AD2" s="70"/>
    </row>
    <row r="3" spans="1:37" s="71" customFormat="1" ht="12.75">
      <c r="A3" s="75" t="s">
        <v>14</v>
      </c>
      <c r="B3" s="72"/>
      <c r="D3" s="72"/>
      <c r="E3" s="75" t="s">
        <v>90</v>
      </c>
      <c r="Z3" s="68" t="s">
        <v>15</v>
      </c>
      <c r="AA3" s="69" t="s">
        <v>42</v>
      </c>
      <c r="AB3" s="69" t="s">
        <v>13</v>
      </c>
      <c r="AC3" s="69" t="s">
        <v>17</v>
      </c>
      <c r="AD3" s="70" t="s">
        <v>18</v>
      </c>
    </row>
    <row r="4" spans="1:37" s="71" customFormat="1" ht="12.75">
      <c r="Z4" s="68" t="s">
        <v>19</v>
      </c>
      <c r="AA4" s="69" t="s">
        <v>43</v>
      </c>
      <c r="AB4" s="69" t="s">
        <v>13</v>
      </c>
      <c r="AC4" s="69"/>
      <c r="AD4" s="70"/>
    </row>
    <row r="5" spans="1:37" s="71" customFormat="1" ht="12.75">
      <c r="A5" s="75" t="s">
        <v>91</v>
      </c>
      <c r="Z5" s="68" t="s">
        <v>21</v>
      </c>
      <c r="AA5" s="69" t="s">
        <v>42</v>
      </c>
      <c r="AB5" s="69" t="s">
        <v>13</v>
      </c>
      <c r="AC5" s="69" t="s">
        <v>17</v>
      </c>
      <c r="AD5" s="70" t="s">
        <v>18</v>
      </c>
    </row>
    <row r="6" spans="1:37" s="71" customFormat="1" ht="12.75">
      <c r="A6" s="75" t="s">
        <v>92</v>
      </c>
    </row>
    <row r="7" spans="1:37" s="71" customFormat="1" ht="12.75">
      <c r="A7" s="75"/>
    </row>
    <row r="8" spans="1:37">
      <c r="A8" s="71" t="s">
        <v>93</v>
      </c>
      <c r="B8" s="76" t="str">
        <f>CONCATENATE(AA2," ",AB2," ",AC2," ",AD2)</f>
        <v xml:space="preserve">Rekapitulácia rozpočtu v EUR  </v>
      </c>
      <c r="G8" s="71"/>
    </row>
    <row r="9" spans="1:37">
      <c r="A9" s="77" t="s">
        <v>44</v>
      </c>
      <c r="B9" s="77" t="s">
        <v>30</v>
      </c>
      <c r="C9" s="77" t="s">
        <v>31</v>
      </c>
      <c r="D9" s="77" t="s">
        <v>32</v>
      </c>
      <c r="E9" s="71"/>
      <c r="F9" s="71"/>
      <c r="G9" s="71"/>
      <c r="AH9"/>
      <c r="AI9"/>
      <c r="AJ9"/>
      <c r="AK9"/>
    </row>
    <row r="10" spans="1:37">
      <c r="A10" s="78"/>
      <c r="B10" s="78"/>
      <c r="C10" s="78" t="s">
        <v>39</v>
      </c>
      <c r="D10" s="78"/>
      <c r="E10" s="71"/>
      <c r="F10" s="71"/>
      <c r="G10" s="71"/>
      <c r="AH10"/>
      <c r="AI10"/>
      <c r="AJ10"/>
      <c r="AK10"/>
    </row>
    <row r="11" spans="1:37">
      <c r="E11" s="71"/>
      <c r="F11" s="71"/>
      <c r="G11" s="71"/>
      <c r="AH11"/>
      <c r="AI11"/>
      <c r="AJ11"/>
      <c r="AK11"/>
    </row>
    <row r="12" spans="1:37">
      <c r="A12" s="71" t="s">
        <v>136</v>
      </c>
      <c r="B12" s="72">
        <f>Prehlad!H23</f>
        <v>0</v>
      </c>
      <c r="C12" s="72">
        <f>Prehlad!I23</f>
        <v>0</v>
      </c>
      <c r="D12" s="72">
        <f>Prehlad!J23</f>
        <v>0</v>
      </c>
      <c r="E12" s="71"/>
      <c r="F12" s="71"/>
      <c r="G12" s="71"/>
      <c r="AH12"/>
      <c r="AI12"/>
      <c r="AJ12"/>
      <c r="AK12"/>
    </row>
    <row r="13" spans="1:37">
      <c r="A13" s="71" t="s">
        <v>140</v>
      </c>
      <c r="B13" s="72">
        <f>Prehlad!H26</f>
        <v>0</v>
      </c>
      <c r="C13" s="72">
        <f>Prehlad!I26</f>
        <v>0</v>
      </c>
      <c r="D13" s="72">
        <f>Prehlad!J26</f>
        <v>0</v>
      </c>
      <c r="E13" s="71"/>
      <c r="F13" s="71"/>
      <c r="G13" s="71"/>
      <c r="AH13"/>
      <c r="AI13"/>
      <c r="AJ13"/>
      <c r="AK13"/>
    </row>
    <row r="14" spans="1:37">
      <c r="A14" s="71" t="s">
        <v>154</v>
      </c>
      <c r="B14" s="72">
        <f>Prehlad!H33</f>
        <v>0</v>
      </c>
      <c r="C14" s="72">
        <f>Prehlad!I33</f>
        <v>0</v>
      </c>
      <c r="D14" s="72">
        <f>Prehlad!J33</f>
        <v>0</v>
      </c>
      <c r="E14" s="71"/>
      <c r="F14" s="71"/>
      <c r="G14" s="71"/>
      <c r="AH14"/>
      <c r="AI14"/>
      <c r="AJ14"/>
      <c r="AK14"/>
    </row>
    <row r="15" spans="1:37">
      <c r="A15" s="71" t="s">
        <v>159</v>
      </c>
      <c r="B15" s="72">
        <f>Prehlad!H36</f>
        <v>0</v>
      </c>
      <c r="C15" s="72">
        <f>Prehlad!I36</f>
        <v>0</v>
      </c>
      <c r="D15" s="72">
        <f>Prehlad!J36</f>
        <v>0</v>
      </c>
      <c r="E15" s="71"/>
      <c r="F15" s="71"/>
      <c r="G15" s="71"/>
      <c r="AH15"/>
      <c r="AI15"/>
      <c r="AJ15"/>
      <c r="AK15"/>
    </row>
    <row r="16" spans="1:37">
      <c r="A16" s="71" t="s">
        <v>171</v>
      </c>
      <c r="B16" s="72">
        <f>Prehlad!H42</f>
        <v>0</v>
      </c>
      <c r="C16" s="72">
        <f>Prehlad!I42</f>
        <v>0</v>
      </c>
      <c r="D16" s="72">
        <f>Prehlad!J42</f>
        <v>0</v>
      </c>
      <c r="E16" s="71"/>
      <c r="F16" s="71"/>
      <c r="G16" s="71"/>
      <c r="AH16"/>
      <c r="AI16"/>
      <c r="AJ16"/>
      <c r="AK16"/>
    </row>
    <row r="17" spans="1:37">
      <c r="A17" s="71" t="s">
        <v>172</v>
      </c>
      <c r="B17" s="72">
        <f>Prehlad!H43</f>
        <v>0</v>
      </c>
      <c r="C17" s="72">
        <f>Prehlad!I43</f>
        <v>0</v>
      </c>
      <c r="D17" s="72">
        <f>Prehlad!J43</f>
        <v>0</v>
      </c>
      <c r="E17" s="71"/>
      <c r="F17" s="71"/>
      <c r="G17" s="71"/>
      <c r="AH17"/>
      <c r="AI17"/>
      <c r="AJ17"/>
      <c r="AK17"/>
    </row>
    <row r="18" spans="1:37">
      <c r="A18" s="71" t="s">
        <v>173</v>
      </c>
      <c r="B18" s="72">
        <f>Prehlad!H44</f>
        <v>0</v>
      </c>
      <c r="C18" s="72">
        <f>Prehlad!I44</f>
        <v>0</v>
      </c>
      <c r="D18" s="72">
        <f>Prehlad!J44</f>
        <v>0</v>
      </c>
      <c r="E18" s="71"/>
      <c r="F18" s="71"/>
      <c r="G18" s="71"/>
      <c r="AH18"/>
      <c r="AI18"/>
      <c r="AJ18"/>
      <c r="AK18"/>
    </row>
    <row r="19" spans="1:37">
      <c r="E19" s="71"/>
      <c r="F19" s="71"/>
      <c r="G19" s="71"/>
      <c r="AH19"/>
      <c r="AI19"/>
      <c r="AJ19"/>
      <c r="AK19"/>
    </row>
    <row r="20" spans="1:37">
      <c r="E20" s="71"/>
      <c r="F20" s="71"/>
      <c r="G20" s="71"/>
      <c r="AH20"/>
      <c r="AI20"/>
      <c r="AJ20"/>
      <c r="AK20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workbookViewId="0">
      <selection activeCell="R26" sqref="R26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 t="s">
        <v>94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2:30" ht="18" customHeight="1">
      <c r="B2" s="4" t="s">
        <v>95</v>
      </c>
      <c r="C2" s="5"/>
      <c r="D2" s="5"/>
      <c r="E2" s="5"/>
      <c r="F2" s="5"/>
      <c r="G2" s="6" t="s">
        <v>45</v>
      </c>
      <c r="H2" s="5"/>
      <c r="I2" s="5"/>
      <c r="J2" s="6" t="s">
        <v>46</v>
      </c>
      <c r="K2" s="5"/>
      <c r="L2" s="5"/>
      <c r="M2" s="49"/>
      <c r="Z2" s="68" t="s">
        <v>11</v>
      </c>
      <c r="AA2" s="69" t="s">
        <v>47</v>
      </c>
      <c r="AB2" s="69" t="s">
        <v>13</v>
      </c>
      <c r="AC2" s="69"/>
      <c r="AD2" s="70"/>
    </row>
    <row r="3" spans="2:30" ht="18" customHeight="1">
      <c r="B3" s="7" t="s">
        <v>96</v>
      </c>
      <c r="C3" s="8"/>
      <c r="D3" s="8"/>
      <c r="E3" s="8"/>
      <c r="F3" s="8"/>
      <c r="G3" s="9" t="s">
        <v>97</v>
      </c>
      <c r="H3" s="8"/>
      <c r="I3" s="8"/>
      <c r="J3" s="9" t="s">
        <v>48</v>
      </c>
      <c r="K3" s="8"/>
      <c r="L3" s="8"/>
      <c r="M3" s="50"/>
      <c r="Z3" s="68" t="s">
        <v>15</v>
      </c>
      <c r="AA3" s="69" t="s">
        <v>49</v>
      </c>
      <c r="AB3" s="69" t="s">
        <v>13</v>
      </c>
      <c r="AC3" s="69" t="s">
        <v>17</v>
      </c>
      <c r="AD3" s="70" t="s">
        <v>18</v>
      </c>
    </row>
    <row r="4" spans="2:30" ht="18" customHeight="1">
      <c r="B4" s="10" t="s">
        <v>0</v>
      </c>
      <c r="C4" s="11"/>
      <c r="D4" s="11"/>
      <c r="E4" s="11"/>
      <c r="F4" s="11"/>
      <c r="G4" s="12"/>
      <c r="H4" s="11"/>
      <c r="I4" s="11"/>
      <c r="J4" s="12" t="s">
        <v>50</v>
      </c>
      <c r="K4" s="11" t="s">
        <v>98</v>
      </c>
      <c r="L4" s="11" t="s">
        <v>51</v>
      </c>
      <c r="M4" s="51"/>
      <c r="Z4" s="68" t="s">
        <v>19</v>
      </c>
      <c r="AA4" s="69" t="s">
        <v>52</v>
      </c>
      <c r="AB4" s="69" t="s">
        <v>13</v>
      </c>
      <c r="AC4" s="69"/>
      <c r="AD4" s="70"/>
    </row>
    <row r="5" spans="2:30" ht="18" customHeight="1">
      <c r="B5" s="4" t="s">
        <v>53</v>
      </c>
      <c r="C5" s="5"/>
      <c r="D5" s="5"/>
      <c r="E5" s="5"/>
      <c r="F5" s="5"/>
      <c r="G5" s="13"/>
      <c r="H5" s="5"/>
      <c r="I5" s="5"/>
      <c r="J5" s="5" t="s">
        <v>54</v>
      </c>
      <c r="K5" s="5"/>
      <c r="L5" s="5" t="s">
        <v>55</v>
      </c>
      <c r="M5" s="49"/>
      <c r="Z5" s="68" t="s">
        <v>21</v>
      </c>
      <c r="AA5" s="69" t="s">
        <v>49</v>
      </c>
      <c r="AB5" s="69" t="s">
        <v>13</v>
      </c>
      <c r="AC5" s="69" t="s">
        <v>17</v>
      </c>
      <c r="AD5" s="70" t="s">
        <v>18</v>
      </c>
    </row>
    <row r="6" spans="2:30" ht="18" customHeight="1">
      <c r="B6" s="7" t="s">
        <v>56</v>
      </c>
      <c r="C6" s="8"/>
      <c r="D6" s="8"/>
      <c r="E6" s="8"/>
      <c r="F6" s="8"/>
      <c r="G6" s="14"/>
      <c r="H6" s="8"/>
      <c r="I6" s="8"/>
      <c r="J6" s="8" t="s">
        <v>54</v>
      </c>
      <c r="K6" s="8"/>
      <c r="L6" s="8" t="s">
        <v>55</v>
      </c>
      <c r="M6" s="50"/>
    </row>
    <row r="7" spans="2:30" ht="18" customHeight="1">
      <c r="B7" s="10" t="s">
        <v>57</v>
      </c>
      <c r="C7" s="11"/>
      <c r="D7" s="11"/>
      <c r="E7" s="11"/>
      <c r="F7" s="11"/>
      <c r="G7" s="15"/>
      <c r="H7" s="11"/>
      <c r="I7" s="11"/>
      <c r="J7" s="11" t="s">
        <v>54</v>
      </c>
      <c r="K7" s="11"/>
      <c r="L7" s="11" t="s">
        <v>55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58</v>
      </c>
      <c r="C10" s="28" t="s">
        <v>59</v>
      </c>
      <c r="D10" s="29" t="s">
        <v>30</v>
      </c>
      <c r="E10" s="29" t="s">
        <v>60</v>
      </c>
      <c r="F10" s="30" t="s">
        <v>61</v>
      </c>
      <c r="G10" s="27" t="s">
        <v>62</v>
      </c>
      <c r="H10" s="114" t="s">
        <v>63</v>
      </c>
      <c r="I10" s="114"/>
      <c r="J10" s="27" t="s">
        <v>64</v>
      </c>
      <c r="K10" s="114" t="s">
        <v>65</v>
      </c>
      <c r="L10" s="114"/>
      <c r="M10" s="114"/>
    </row>
    <row r="11" spans="2:30" ht="18" customHeight="1">
      <c r="B11" s="31">
        <v>1</v>
      </c>
      <c r="C11" s="32" t="s">
        <v>66</v>
      </c>
      <c r="D11" s="102">
        <v>0</v>
      </c>
      <c r="E11" s="102">
        <v>0</v>
      </c>
      <c r="F11" s="103">
        <v>0</v>
      </c>
      <c r="G11" s="31">
        <v>6</v>
      </c>
      <c r="H11" s="32" t="s">
        <v>99</v>
      </c>
      <c r="I11" s="103">
        <v>0</v>
      </c>
      <c r="J11" s="31">
        <v>11</v>
      </c>
      <c r="K11" s="54" t="s">
        <v>102</v>
      </c>
      <c r="L11" s="55">
        <v>0</v>
      </c>
      <c r="M11" s="103">
        <v>0</v>
      </c>
    </row>
    <row r="12" spans="2:30" ht="18" customHeight="1">
      <c r="B12" s="33">
        <v>2</v>
      </c>
      <c r="C12" s="34" t="s">
        <v>67</v>
      </c>
      <c r="D12" s="104">
        <v>0</v>
      </c>
      <c r="E12" s="104">
        <v>0</v>
      </c>
      <c r="F12" s="103">
        <f>D12+E12</f>
        <v>0</v>
      </c>
      <c r="G12" s="33">
        <v>7</v>
      </c>
      <c r="H12" s="34" t="s">
        <v>100</v>
      </c>
      <c r="I12" s="105">
        <v>0</v>
      </c>
      <c r="J12" s="33">
        <v>12</v>
      </c>
      <c r="K12" s="56" t="s">
        <v>103</v>
      </c>
      <c r="L12" s="57">
        <v>0</v>
      </c>
      <c r="M12" s="105">
        <v>0</v>
      </c>
    </row>
    <row r="13" spans="2:30" ht="18" customHeight="1">
      <c r="B13" s="33">
        <v>3</v>
      </c>
      <c r="C13" s="34" t="s">
        <v>68</v>
      </c>
      <c r="D13" s="104">
        <v>0</v>
      </c>
      <c r="E13" s="104">
        <v>0</v>
      </c>
      <c r="F13" s="103">
        <f>D13+E13</f>
        <v>0</v>
      </c>
      <c r="G13" s="33">
        <v>8</v>
      </c>
      <c r="H13" s="34" t="s">
        <v>101</v>
      </c>
      <c r="I13" s="105">
        <v>0</v>
      </c>
      <c r="J13" s="33">
        <v>13</v>
      </c>
      <c r="K13" s="56" t="s">
        <v>104</v>
      </c>
      <c r="L13" s="57">
        <v>0</v>
      </c>
      <c r="M13" s="105">
        <v>0</v>
      </c>
    </row>
    <row r="14" spans="2:30" ht="18" customHeight="1">
      <c r="B14" s="33">
        <v>4</v>
      </c>
      <c r="C14" s="34" t="s">
        <v>69</v>
      </c>
      <c r="D14" s="104">
        <v>0</v>
      </c>
      <c r="E14" s="104">
        <v>0</v>
      </c>
      <c r="F14" s="106">
        <f>D14+E14</f>
        <v>0</v>
      </c>
      <c r="G14" s="33">
        <v>9</v>
      </c>
      <c r="H14" s="34" t="s">
        <v>0</v>
      </c>
      <c r="I14" s="105">
        <v>0</v>
      </c>
      <c r="J14" s="33">
        <v>14</v>
      </c>
      <c r="K14" s="56" t="s">
        <v>0</v>
      </c>
      <c r="L14" s="57">
        <v>0</v>
      </c>
      <c r="M14" s="105">
        <v>0</v>
      </c>
    </row>
    <row r="15" spans="2:30" ht="18" customHeight="1">
      <c r="B15" s="35">
        <v>5</v>
      </c>
      <c r="C15" s="36" t="s">
        <v>70</v>
      </c>
      <c r="D15" s="107">
        <f>SUM(D11:D14)</f>
        <v>0</v>
      </c>
      <c r="E15" s="108">
        <f>SUM(E11:E14)</f>
        <v>0</v>
      </c>
      <c r="F15" s="109">
        <f>SUM(F11:F14)</f>
        <v>0</v>
      </c>
      <c r="G15" s="37">
        <v>10</v>
      </c>
      <c r="H15" s="38" t="s">
        <v>71</v>
      </c>
      <c r="I15" s="109">
        <f>SUM(I11:I14)</f>
        <v>0</v>
      </c>
      <c r="J15" s="35">
        <v>15</v>
      </c>
      <c r="K15" s="58"/>
      <c r="L15" s="59" t="s">
        <v>72</v>
      </c>
      <c r="M15" s="109">
        <f>SUM(M11:M14)</f>
        <v>0</v>
      </c>
    </row>
    <row r="16" spans="2:30" ht="18" customHeight="1">
      <c r="B16" s="113" t="s">
        <v>73</v>
      </c>
      <c r="C16" s="113"/>
      <c r="D16" s="113"/>
      <c r="E16" s="113"/>
      <c r="F16" s="39"/>
      <c r="G16" s="115" t="s">
        <v>74</v>
      </c>
      <c r="H16" s="115"/>
      <c r="I16" s="115"/>
      <c r="J16" s="27" t="s">
        <v>75</v>
      </c>
      <c r="K16" s="114" t="s">
        <v>76</v>
      </c>
      <c r="L16" s="114"/>
      <c r="M16" s="114"/>
    </row>
    <row r="17" spans="2:13" ht="18" customHeight="1">
      <c r="B17" s="40"/>
      <c r="C17" s="41" t="s">
        <v>77</v>
      </c>
      <c r="D17" s="41"/>
      <c r="E17" s="41" t="s">
        <v>78</v>
      </c>
      <c r="F17" s="42"/>
      <c r="G17" s="40"/>
      <c r="H17" s="43"/>
      <c r="I17" s="60"/>
      <c r="J17" s="33">
        <v>16</v>
      </c>
      <c r="K17" s="56" t="s">
        <v>79</v>
      </c>
      <c r="L17" s="61"/>
      <c r="M17" s="105">
        <v>0</v>
      </c>
    </row>
    <row r="18" spans="2:13" ht="18" customHeight="1">
      <c r="B18" s="44"/>
      <c r="C18" s="43" t="s">
        <v>80</v>
      </c>
      <c r="D18" s="43"/>
      <c r="E18" s="43"/>
      <c r="F18" s="45"/>
      <c r="G18" s="44"/>
      <c r="H18" s="43" t="s">
        <v>77</v>
      </c>
      <c r="I18" s="60"/>
      <c r="J18" s="33">
        <v>17</v>
      </c>
      <c r="K18" s="56" t="s">
        <v>105</v>
      </c>
      <c r="L18" s="61"/>
      <c r="M18" s="105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106</v>
      </c>
      <c r="L19" s="61"/>
      <c r="M19" s="105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78</v>
      </c>
      <c r="I20" s="60"/>
      <c r="J20" s="33">
        <v>19</v>
      </c>
      <c r="K20" s="56" t="s">
        <v>0</v>
      </c>
      <c r="L20" s="61"/>
      <c r="M20" s="105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80</v>
      </c>
      <c r="I21" s="60"/>
      <c r="J21" s="35">
        <v>20</v>
      </c>
      <c r="K21" s="58"/>
      <c r="L21" s="59" t="s">
        <v>81</v>
      </c>
      <c r="M21" s="109">
        <f>SUM(M17:M20)</f>
        <v>0</v>
      </c>
    </row>
    <row r="22" spans="2:13" ht="18" customHeight="1">
      <c r="B22" s="113" t="s">
        <v>82</v>
      </c>
      <c r="C22" s="113"/>
      <c r="D22" s="113"/>
      <c r="E22" s="113"/>
      <c r="F22" s="39"/>
      <c r="G22" s="40"/>
      <c r="H22" s="43"/>
      <c r="I22" s="60"/>
      <c r="J22" s="27" t="s">
        <v>83</v>
      </c>
      <c r="K22" s="114" t="s">
        <v>84</v>
      </c>
      <c r="L22" s="114"/>
      <c r="M22" s="114"/>
    </row>
    <row r="23" spans="2:13" ht="18" customHeight="1">
      <c r="B23" s="40"/>
      <c r="C23" s="41" t="s">
        <v>77</v>
      </c>
      <c r="D23" s="41"/>
      <c r="E23" s="41" t="s">
        <v>78</v>
      </c>
      <c r="F23" s="42"/>
      <c r="G23" s="40"/>
      <c r="H23" s="43"/>
      <c r="I23" s="60"/>
      <c r="J23" s="31">
        <v>21</v>
      </c>
      <c r="K23" s="54"/>
      <c r="L23" s="62" t="s">
        <v>85</v>
      </c>
      <c r="M23" s="103">
        <f>ROUND(F15,2)+I15+M15+M21</f>
        <v>0</v>
      </c>
    </row>
    <row r="24" spans="2:13" ht="18" customHeight="1">
      <c r="B24" s="44"/>
      <c r="C24" s="43" t="s">
        <v>80</v>
      </c>
      <c r="D24" s="43"/>
      <c r="E24" s="43"/>
      <c r="F24" s="45"/>
      <c r="G24" s="40"/>
      <c r="H24" s="43"/>
      <c r="I24" s="60"/>
      <c r="J24" s="33">
        <v>22</v>
      </c>
      <c r="K24" s="56" t="s">
        <v>107</v>
      </c>
      <c r="L24" s="110">
        <f>M23-L25</f>
        <v>0</v>
      </c>
      <c r="M24" s="105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108</v>
      </c>
      <c r="L25" s="110">
        <f>SUMIF(Prehlad!O53:O9999,0,Prehlad!J11:J9999)</f>
        <v>0</v>
      </c>
      <c r="M25" s="105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86</v>
      </c>
      <c r="M26" s="109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87</v>
      </c>
      <c r="K27" s="65" t="s">
        <v>109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Renáta Biskupičová</cp:lastModifiedBy>
  <cp:revision>2</cp:revision>
  <cp:lastPrinted>2019-05-20T14:23:00Z</cp:lastPrinted>
  <dcterms:created xsi:type="dcterms:W3CDTF">1999-04-06T07:39:00Z</dcterms:created>
  <dcterms:modified xsi:type="dcterms:W3CDTF">2021-09-06T08:21:53Z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